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420" windowWidth="20490" windowHeight="6600" tabRatio="831" activeTab="8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сайте'!$A$6:$E$11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ФЛ!$A$6:$D$10</definedName>
    <definedName name="_xlnm._FilterDatabase" localSheetId="6" hidden="1">ЮЛ!$A$6:$D$7</definedName>
    <definedName name="_xlnm._FilterDatabase" localSheetId="4" hidden="1">Яндекс.Деньги!$A$6:$D$6</definedName>
  </definedNames>
  <calcPr calcId="145621" refMode="R1C1"/>
</workbook>
</file>

<file path=xl/calcChain.xml><?xml version="1.0" encoding="utf-8"?>
<calcChain xmlns="http://schemas.openxmlformats.org/spreadsheetml/2006/main">
  <c r="C32" i="16" l="1"/>
  <c r="C11" i="12" l="1"/>
  <c r="C19" i="3" l="1"/>
  <c r="C8" i="11" l="1"/>
  <c r="C10" i="10"/>
  <c r="D11" i="5"/>
  <c r="C8" i="15" l="1"/>
  <c r="B4" i="16" l="1"/>
  <c r="C8" i="9" l="1"/>
  <c r="C8" i="12" l="1"/>
  <c r="A4" i="15"/>
  <c r="A4" i="11" l="1"/>
  <c r="A4" i="10"/>
  <c r="A4" i="9"/>
  <c r="A4" i="5"/>
  <c r="B4" i="3"/>
  <c r="C12" i="12"/>
  <c r="C7" i="12" l="1"/>
</calcChain>
</file>

<file path=xl/sharedStrings.xml><?xml version="1.0" encoding="utf-8"?>
<sst xmlns="http://schemas.openxmlformats.org/spreadsheetml/2006/main" count="162" uniqueCount="82">
  <si>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</si>
  <si>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</si>
  <si>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</si>
  <si>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</si>
  <si>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</si>
  <si>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</si>
  <si>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</si>
  <si>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</si>
  <si>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</si>
  <si>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</si>
  <si>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</si>
  <si>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</si>
  <si>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</si>
  <si>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</si>
  <si>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</si>
  <si>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</si>
  <si>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</si>
  <si>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</si>
  <si>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</si>
  <si>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</si>
  <si>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</si>
  <si>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</si>
  <si>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</si>
  <si>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</si>
  <si>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</si>
  <si>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</si>
  <si>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</si>
  <si>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</si>
  <si>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</si>
  <si>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за период 01.01.2018-31.01.2018</t>
  </si>
  <si>
    <t>Анастасия Павловна Д.</t>
  </si>
  <si>
    <t>Айзанат Бейбалаевна М.</t>
  </si>
  <si>
    <t>Виктория Владимировна П.</t>
  </si>
  <si>
    <t>Ольга Владимировна К.</t>
  </si>
  <si>
    <t>Кристина Евгеньевна Х.</t>
  </si>
  <si>
    <t>Екатерина Анатольевна В.</t>
  </si>
  <si>
    <t>Карина Александровна М.</t>
  </si>
  <si>
    <t>Михаил Владимирович О.</t>
  </si>
  <si>
    <t>Елена Леонидовна Д.</t>
  </si>
  <si>
    <t>Лариса Александровна К.</t>
  </si>
  <si>
    <t>Надежда Юрьевна Р.</t>
  </si>
  <si>
    <t>Алина Валерьевна А.</t>
  </si>
  <si>
    <t>4148</t>
  </si>
  <si>
    <t>9474</t>
  </si>
  <si>
    <t>0768</t>
  </si>
  <si>
    <t>8237</t>
  </si>
  <si>
    <t>1827</t>
  </si>
  <si>
    <t>Светлана Николаевна С.</t>
  </si>
  <si>
    <t>Card2card</t>
  </si>
  <si>
    <t>0569</t>
  </si>
  <si>
    <t>Жук Сергей Николаевич</t>
  </si>
  <si>
    <t>Наталья Дмитриевна В.</t>
  </si>
  <si>
    <t>Елена Александровна С.</t>
  </si>
  <si>
    <t>7567</t>
  </si>
  <si>
    <t>Вера Николаевна Ч.</t>
  </si>
  <si>
    <t>Екатерина Сергеевна С.</t>
  </si>
  <si>
    <t>Анонимное пожертвование</t>
  </si>
  <si>
    <t>Громова Екатерина Алексеевна</t>
  </si>
  <si>
    <t>8646</t>
  </si>
  <si>
    <t>Денис</t>
  </si>
  <si>
    <t>1814</t>
  </si>
  <si>
    <t>7961</t>
  </si>
  <si>
    <t>1220</t>
  </si>
  <si>
    <t>3238</t>
  </si>
  <si>
    <t>за январь 2018г.</t>
  </si>
  <si>
    <t>Валерия Викторовна С.</t>
  </si>
  <si>
    <t>Валерия Алексеевна П.</t>
  </si>
  <si>
    <t>1584</t>
  </si>
  <si>
    <t>Кулешова Нина Степановна</t>
  </si>
  <si>
    <t>Наталья Сергеевна Ж.</t>
  </si>
  <si>
    <t>9720</t>
  </si>
  <si>
    <t>БУЗ ОРЛОВСКОЙ ОБЛАСТИ "ООСП"</t>
  </si>
  <si>
    <t>Нина Сергеевна Р.</t>
  </si>
  <si>
    <t>Полынова Любовь Алексеевна</t>
  </si>
  <si>
    <t>5918</t>
  </si>
  <si>
    <t>Екатерина</t>
  </si>
  <si>
    <t>1536</t>
  </si>
  <si>
    <t>Мария Николаевна М.</t>
  </si>
  <si>
    <t>Татьяна Ивановна Г.</t>
  </si>
  <si>
    <t>Акция</t>
  </si>
  <si>
    <t>Организация работы выездной паллиативной службы</t>
  </si>
  <si>
    <t>ВППМС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</si>
</sst>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4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0" fontId="18" fillId="3" borderId="1" xfId="0" applyNumberFormat="1" applyFont="1" applyFill="1" applyBorder="1" applyAlignment="1">
      <alignment horizontal="right"/>
    </xf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5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7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7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7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4" fontId="21" fillId="2" borderId="1" xfId="1" applyNumberFormat="1" applyFont="1" applyFill="1" applyBorder="1" applyAlignment="1">
      <alignment horizontal="center"/>
    </xf>
    <xf numFmtId="43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7" fontId="25" fillId="3" borderId="1" xfId="1" applyNumberFormat="1" applyFont="1" applyFill="1" applyBorder="1"/>
    <xf numFmtId="167" fontId="21" fillId="2" borderId="1" xfId="0" applyNumberFormat="1" applyFont="1" applyFill="1" applyBorder="1" applyAlignment="1">
      <alignment horizontal="right"/>
    </xf>
    <xf numFmtId="43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43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43" fontId="18" fillId="3" borderId="0" xfId="1" applyFont="1" applyFill="1"/>
    <xf numFmtId="166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I12" sqref="I12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29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53750</v>
      </c>
    </row>
    <row r="8" spans="1:3" s="8" customFormat="1" ht="18.75" thickBot="1" x14ac:dyDescent="0.3">
      <c r="A8" s="9"/>
      <c r="B8" s="10" t="s">
        <v>8</v>
      </c>
      <c r="C8" s="22">
        <f>СМС!C19+'Оплата на сайте'!D11+Яндекс.Деньги!C8+ФЛ!C10+ЮЛ!C8+'Ящики-копилки'!C8+'На карту Сбербанка'!C32</f>
        <v>53750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60774.1</v>
      </c>
    </row>
    <row r="12" spans="1:3" s="8" customFormat="1" ht="18.75" thickBot="1" x14ac:dyDescent="0.3">
      <c r="A12" s="15"/>
      <c r="B12" s="16" t="s">
        <v>9</v>
      </c>
      <c r="C12" s="11">
        <f>РАСХОДЫ!B6</f>
        <v>60774.1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7"/>
  <sheetViews>
    <sheetView zoomScale="90" zoomScaleNormal="90" workbookViewId="0">
      <pane ySplit="6" topLeftCell="A11" activePane="bottomLeft" state="frozenSplit"/>
      <selection pane="bottomLeft" activeCell="A19" sqref="A19:XFD47"/>
    </sheetView>
  </sheetViews>
  <sheetFormatPr defaultColWidth="9.140625" defaultRowHeight="15.75" x14ac:dyDescent="0.25"/>
  <cols>
    <col min="1" max="1" width="15.5703125" style="18" customWidth="1"/>
    <col min="2" max="2" width="38.5703125" style="67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4"/>
      <c r="B4" s="74" t="str">
        <f>'СВОДНЫЙ ОТЧЕТ'!B4</f>
        <v>за период 01.01.2018-31.01.2018</v>
      </c>
      <c r="C4" s="74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43101</v>
      </c>
      <c r="B7" s="65" t="s">
        <v>42</v>
      </c>
      <c r="C7" s="29">
        <v>50</v>
      </c>
      <c r="D7" s="30" t="s">
        <v>11</v>
      </c>
      <c r="E7" s="5"/>
    </row>
    <row r="8" spans="1:5" x14ac:dyDescent="0.25">
      <c r="A8" s="27">
        <v>43104</v>
      </c>
      <c r="B8" s="65" t="s">
        <v>43</v>
      </c>
      <c r="C8" s="29">
        <v>200</v>
      </c>
      <c r="D8" s="30" t="s">
        <v>11</v>
      </c>
      <c r="E8" s="5"/>
    </row>
    <row r="9" spans="1:5" x14ac:dyDescent="0.25">
      <c r="A9" s="27">
        <v>43105</v>
      </c>
      <c r="B9" s="65" t="s">
        <v>44</v>
      </c>
      <c r="C9" s="29">
        <v>200</v>
      </c>
      <c r="D9" s="30" t="s">
        <v>11</v>
      </c>
      <c r="E9" s="5"/>
    </row>
    <row r="10" spans="1:5" x14ac:dyDescent="0.25">
      <c r="A10" s="27">
        <v>43106</v>
      </c>
      <c r="B10" s="65" t="s">
        <v>45</v>
      </c>
      <c r="C10" s="29">
        <v>200</v>
      </c>
      <c r="D10" s="30" t="s">
        <v>11</v>
      </c>
      <c r="E10" s="5"/>
    </row>
    <row r="11" spans="1:5" x14ac:dyDescent="0.25">
      <c r="A11" s="27">
        <v>43106</v>
      </c>
      <c r="B11" s="65" t="s">
        <v>46</v>
      </c>
      <c r="C11" s="29">
        <v>300</v>
      </c>
      <c r="D11" s="30" t="s">
        <v>11</v>
      </c>
      <c r="E11" s="5"/>
    </row>
    <row r="12" spans="1:5" x14ac:dyDescent="0.25">
      <c r="A12" s="27">
        <v>43110</v>
      </c>
      <c r="B12" s="65" t="s">
        <v>49</v>
      </c>
      <c r="C12" s="29">
        <v>250</v>
      </c>
      <c r="D12" s="30" t="s">
        <v>11</v>
      </c>
      <c r="E12" s="5"/>
    </row>
    <row r="13" spans="1:5" x14ac:dyDescent="0.25">
      <c r="A13" s="27">
        <v>43111</v>
      </c>
      <c r="B13" s="65" t="s">
        <v>53</v>
      </c>
      <c r="C13" s="29">
        <v>100</v>
      </c>
      <c r="D13" s="30" t="s">
        <v>11</v>
      </c>
      <c r="E13" s="5"/>
    </row>
    <row r="14" spans="1:5" x14ac:dyDescent="0.25">
      <c r="A14" s="27">
        <v>43113</v>
      </c>
      <c r="B14" s="65" t="s">
        <v>61</v>
      </c>
      <c r="C14" s="29">
        <v>50</v>
      </c>
      <c r="D14" s="30" t="s">
        <v>11</v>
      </c>
      <c r="E14" s="5"/>
    </row>
    <row r="15" spans="1:5" x14ac:dyDescent="0.25">
      <c r="A15" s="27">
        <v>43114</v>
      </c>
      <c r="B15" s="65" t="s">
        <v>62</v>
      </c>
      <c r="C15" s="29">
        <v>200</v>
      </c>
      <c r="D15" s="30" t="s">
        <v>11</v>
      </c>
      <c r="E15" s="5"/>
    </row>
    <row r="16" spans="1:5" x14ac:dyDescent="0.25">
      <c r="A16" s="27">
        <v>43115</v>
      </c>
      <c r="B16" s="65" t="s">
        <v>63</v>
      </c>
      <c r="C16" s="29">
        <v>40</v>
      </c>
      <c r="D16" s="30" t="s">
        <v>11</v>
      </c>
      <c r="E16" s="5"/>
    </row>
    <row r="17" spans="1:5" x14ac:dyDescent="0.25">
      <c r="A17" s="27">
        <v>43116</v>
      </c>
      <c r="B17" s="65" t="s">
        <v>67</v>
      </c>
      <c r="C17" s="29">
        <v>200</v>
      </c>
      <c r="D17" s="30" t="s">
        <v>11</v>
      </c>
      <c r="E17" s="5"/>
    </row>
    <row r="18" spans="1:5" x14ac:dyDescent="0.25">
      <c r="A18" s="27">
        <v>43125</v>
      </c>
      <c r="B18" s="65" t="s">
        <v>74</v>
      </c>
      <c r="C18" s="29">
        <v>100</v>
      </c>
      <c r="D18" s="30" t="s">
        <v>11</v>
      </c>
      <c r="E18" s="5"/>
    </row>
    <row r="19" spans="1:5" x14ac:dyDescent="0.25">
      <c r="A19" s="31" t="s">
        <v>0</v>
      </c>
      <c r="B19" s="32"/>
      <c r="C19" s="33">
        <f>SUM(C7:C18)</f>
        <v>1890</v>
      </c>
      <c r="D19" s="34" t="s">
        <v>11</v>
      </c>
    </row>
    <row r="620257" spans="4:4" x14ac:dyDescent="0.25">
      <c r="D620257" s="30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70"/>
  <sheetViews>
    <sheetView topLeftCell="A13" workbookViewId="0">
      <selection activeCell="C33" sqref="C33"/>
    </sheetView>
  </sheetViews>
  <sheetFormatPr defaultRowHeight="15.75" x14ac:dyDescent="0.25"/>
  <cols>
    <col min="1" max="1" width="15.5703125" style="18" customWidth="1"/>
    <col min="2" max="2" width="49.42578125" style="35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4"/>
      <c r="B4" s="73" t="str">
        <f>'СВОДНЫЙ ОТЧЕТ'!B4</f>
        <v>за период 01.01.2018-31.01.2018</v>
      </c>
      <c r="C4" s="73"/>
      <c r="D4" s="64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43101</v>
      </c>
      <c r="B7" s="66" t="s">
        <v>30</v>
      </c>
      <c r="C7" s="29">
        <v>100</v>
      </c>
      <c r="D7" s="30" t="s">
        <v>11</v>
      </c>
    </row>
    <row r="8" spans="1:4" x14ac:dyDescent="0.25">
      <c r="A8" s="27">
        <v>43102</v>
      </c>
      <c r="B8" s="66" t="s">
        <v>31</v>
      </c>
      <c r="C8" s="29">
        <v>100</v>
      </c>
      <c r="D8" s="30" t="s">
        <v>11</v>
      </c>
    </row>
    <row r="9" spans="1:4" x14ac:dyDescent="0.25">
      <c r="A9" s="27">
        <v>43102</v>
      </c>
      <c r="B9" s="66" t="s">
        <v>32</v>
      </c>
      <c r="C9" s="29">
        <v>500</v>
      </c>
      <c r="D9" s="30" t="s">
        <v>11</v>
      </c>
    </row>
    <row r="10" spans="1:4" x14ac:dyDescent="0.25">
      <c r="A10" s="27">
        <v>43104</v>
      </c>
      <c r="B10" s="66" t="s">
        <v>33</v>
      </c>
      <c r="C10" s="29">
        <v>100</v>
      </c>
      <c r="D10" s="30" t="s">
        <v>11</v>
      </c>
    </row>
    <row r="11" spans="1:4" x14ac:dyDescent="0.25">
      <c r="A11" s="27">
        <v>43105</v>
      </c>
      <c r="B11" s="66" t="s">
        <v>34</v>
      </c>
      <c r="C11" s="29">
        <v>100</v>
      </c>
      <c r="D11" s="30" t="s">
        <v>11</v>
      </c>
    </row>
    <row r="12" spans="1:4" x14ac:dyDescent="0.25">
      <c r="A12" s="27">
        <v>43106</v>
      </c>
      <c r="B12" s="66" t="s">
        <v>35</v>
      </c>
      <c r="C12" s="29">
        <v>1000</v>
      </c>
      <c r="D12" s="30" t="s">
        <v>11</v>
      </c>
    </row>
    <row r="13" spans="1:4" x14ac:dyDescent="0.25">
      <c r="A13" s="27">
        <v>43106</v>
      </c>
      <c r="B13" s="66" t="s">
        <v>36</v>
      </c>
      <c r="C13" s="29">
        <v>140</v>
      </c>
      <c r="D13" s="30" t="s">
        <v>11</v>
      </c>
    </row>
    <row r="14" spans="1:4" x14ac:dyDescent="0.25">
      <c r="A14" s="27">
        <v>43107</v>
      </c>
      <c r="B14" s="66" t="s">
        <v>37</v>
      </c>
      <c r="C14" s="29">
        <v>200</v>
      </c>
      <c r="D14" s="30" t="s">
        <v>11</v>
      </c>
    </row>
    <row r="15" spans="1:4" x14ac:dyDescent="0.25">
      <c r="A15" s="27">
        <v>43107</v>
      </c>
      <c r="B15" s="66" t="s">
        <v>38</v>
      </c>
      <c r="C15" s="29">
        <v>5000</v>
      </c>
      <c r="D15" s="30" t="s">
        <v>11</v>
      </c>
    </row>
    <row r="16" spans="1:4" x14ac:dyDescent="0.25">
      <c r="A16" s="27">
        <v>43107</v>
      </c>
      <c r="B16" s="66" t="s">
        <v>39</v>
      </c>
      <c r="C16" s="29">
        <v>200</v>
      </c>
      <c r="D16" s="30" t="s">
        <v>11</v>
      </c>
    </row>
    <row r="17" spans="1:4" x14ac:dyDescent="0.25">
      <c r="A17" s="27">
        <v>43107</v>
      </c>
      <c r="B17" s="66" t="s">
        <v>40</v>
      </c>
      <c r="C17" s="29">
        <v>400</v>
      </c>
      <c r="D17" s="30" t="s">
        <v>11</v>
      </c>
    </row>
    <row r="18" spans="1:4" x14ac:dyDescent="0.25">
      <c r="A18" s="27">
        <v>43108</v>
      </c>
      <c r="B18" s="66" t="s">
        <v>41</v>
      </c>
      <c r="C18" s="29">
        <v>500</v>
      </c>
      <c r="D18" s="30" t="s">
        <v>11</v>
      </c>
    </row>
    <row r="19" spans="1:4" x14ac:dyDescent="0.25">
      <c r="A19" s="27">
        <v>43108</v>
      </c>
      <c r="B19" s="66" t="s">
        <v>48</v>
      </c>
      <c r="C19" s="29">
        <v>200</v>
      </c>
      <c r="D19" s="30" t="s">
        <v>11</v>
      </c>
    </row>
    <row r="20" spans="1:4" x14ac:dyDescent="0.25">
      <c r="A20" s="27">
        <v>43110</v>
      </c>
      <c r="B20" s="66" t="s">
        <v>47</v>
      </c>
      <c r="C20" s="29">
        <v>1000</v>
      </c>
      <c r="D20" s="30" t="s">
        <v>11</v>
      </c>
    </row>
    <row r="21" spans="1:4" x14ac:dyDescent="0.25">
      <c r="A21" s="27">
        <v>43111</v>
      </c>
      <c r="B21" s="66" t="s">
        <v>51</v>
      </c>
      <c r="C21" s="29">
        <v>100</v>
      </c>
      <c r="D21" s="30" t="s">
        <v>11</v>
      </c>
    </row>
    <row r="22" spans="1:4" x14ac:dyDescent="0.25">
      <c r="A22" s="27">
        <v>43112</v>
      </c>
      <c r="B22" s="66" t="s">
        <v>52</v>
      </c>
      <c r="C22" s="29">
        <v>1000</v>
      </c>
      <c r="D22" s="30" t="s">
        <v>11</v>
      </c>
    </row>
    <row r="23" spans="1:4" x14ac:dyDescent="0.25">
      <c r="A23" s="27">
        <v>43112</v>
      </c>
      <c r="B23" s="66" t="s">
        <v>54</v>
      </c>
      <c r="C23" s="29">
        <v>5000</v>
      </c>
      <c r="D23" s="30" t="s">
        <v>11</v>
      </c>
    </row>
    <row r="24" spans="1:4" x14ac:dyDescent="0.25">
      <c r="A24" s="27">
        <v>43112</v>
      </c>
      <c r="B24" s="66" t="s">
        <v>56</v>
      </c>
      <c r="C24" s="29">
        <v>500</v>
      </c>
      <c r="D24" s="30" t="s">
        <v>11</v>
      </c>
    </row>
    <row r="25" spans="1:4" x14ac:dyDescent="0.25">
      <c r="A25" s="27">
        <v>43113</v>
      </c>
      <c r="B25" s="66" t="s">
        <v>55</v>
      </c>
      <c r="C25" s="29">
        <v>100</v>
      </c>
      <c r="D25" s="30" t="s">
        <v>11</v>
      </c>
    </row>
    <row r="26" spans="1:4" x14ac:dyDescent="0.25">
      <c r="A26" s="27">
        <v>43116</v>
      </c>
      <c r="B26" s="66" t="s">
        <v>65</v>
      </c>
      <c r="C26" s="29">
        <v>200</v>
      </c>
      <c r="D26" s="30" t="s">
        <v>11</v>
      </c>
    </row>
    <row r="27" spans="1:4" x14ac:dyDescent="0.25">
      <c r="A27" s="27">
        <v>43116</v>
      </c>
      <c r="B27" s="66" t="s">
        <v>66</v>
      </c>
      <c r="C27" s="29">
        <v>500</v>
      </c>
      <c r="D27" s="30" t="s">
        <v>11</v>
      </c>
    </row>
    <row r="28" spans="1:4" x14ac:dyDescent="0.25">
      <c r="A28" s="27">
        <v>43117</v>
      </c>
      <c r="B28" s="66" t="s">
        <v>69</v>
      </c>
      <c r="C28" s="29">
        <v>200</v>
      </c>
      <c r="D28" s="30" t="s">
        <v>11</v>
      </c>
    </row>
    <row r="29" spans="1:4" x14ac:dyDescent="0.25">
      <c r="A29" s="27">
        <v>43122</v>
      </c>
      <c r="B29" s="66" t="s">
        <v>72</v>
      </c>
      <c r="C29" s="29">
        <v>100</v>
      </c>
      <c r="D29" s="30" t="s">
        <v>11</v>
      </c>
    </row>
    <row r="30" spans="1:4" x14ac:dyDescent="0.25">
      <c r="A30" s="27">
        <v>43130</v>
      </c>
      <c r="B30" s="66" t="s">
        <v>77</v>
      </c>
      <c r="C30" s="29">
        <v>400</v>
      </c>
      <c r="D30" s="30" t="s">
        <v>11</v>
      </c>
    </row>
    <row r="31" spans="1:4" x14ac:dyDescent="0.25">
      <c r="A31" s="27">
        <v>43131</v>
      </c>
      <c r="B31" s="66" t="s">
        <v>78</v>
      </c>
      <c r="C31" s="29">
        <v>300</v>
      </c>
      <c r="D31" s="30" t="s">
        <v>11</v>
      </c>
    </row>
    <row r="32" spans="1:4" x14ac:dyDescent="0.25">
      <c r="A32" s="31" t="s">
        <v>0</v>
      </c>
      <c r="B32" s="32"/>
      <c r="C32" s="33">
        <f>SUM(C7:C31)</f>
        <v>17940</v>
      </c>
      <c r="D32" s="34" t="s">
        <v>11</v>
      </c>
    </row>
    <row r="620270" spans="4:4" x14ac:dyDescent="0.25">
      <c r="D620270" s="30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1"/>
  <sheetViews>
    <sheetView zoomScale="90" zoomScaleNormal="90" workbookViewId="0">
      <pane ySplit="6" topLeftCell="A7" activePane="bottomLeft" state="frozen"/>
      <selection pane="bottomLeft" activeCell="A11" sqref="A11:XFD12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01.01.2018-31.01.2018</v>
      </c>
      <c r="B4" s="74"/>
      <c r="C4" s="74"/>
      <c r="D4" s="74"/>
      <c r="E4" s="74"/>
    </row>
    <row r="6" spans="1:5" x14ac:dyDescent="0.25">
      <c r="A6" s="36" t="s">
        <v>3</v>
      </c>
      <c r="B6" s="36" t="s">
        <v>1</v>
      </c>
      <c r="C6" s="36" t="s">
        <v>28</v>
      </c>
      <c r="D6" s="37" t="s">
        <v>7</v>
      </c>
      <c r="E6" s="36" t="s">
        <v>2</v>
      </c>
    </row>
    <row r="7" spans="1:5" x14ac:dyDescent="0.25">
      <c r="A7" s="38">
        <v>43113</v>
      </c>
      <c r="B7" s="39" t="s">
        <v>57</v>
      </c>
      <c r="C7" s="68" t="s">
        <v>58</v>
      </c>
      <c r="D7" s="40">
        <v>1000</v>
      </c>
      <c r="E7" s="41" t="s">
        <v>11</v>
      </c>
    </row>
    <row r="8" spans="1:5" x14ac:dyDescent="0.25">
      <c r="A8" s="38">
        <v>43113</v>
      </c>
      <c r="B8" s="39" t="s">
        <v>59</v>
      </c>
      <c r="C8" s="68" t="s">
        <v>60</v>
      </c>
      <c r="D8" s="40">
        <v>300</v>
      </c>
      <c r="E8" s="41" t="s">
        <v>11</v>
      </c>
    </row>
    <row r="9" spans="1:5" x14ac:dyDescent="0.25">
      <c r="A9" s="38">
        <v>43117</v>
      </c>
      <c r="B9" s="39" t="s">
        <v>56</v>
      </c>
      <c r="C9" s="68" t="s">
        <v>70</v>
      </c>
      <c r="D9" s="40">
        <v>550</v>
      </c>
      <c r="E9" s="41" t="s">
        <v>11</v>
      </c>
    </row>
    <row r="10" spans="1:5" x14ac:dyDescent="0.25">
      <c r="A10" s="38">
        <v>43126</v>
      </c>
      <c r="B10" s="39" t="s">
        <v>75</v>
      </c>
      <c r="C10" s="68" t="s">
        <v>76</v>
      </c>
      <c r="D10" s="40">
        <v>200</v>
      </c>
      <c r="E10" s="41" t="s">
        <v>11</v>
      </c>
    </row>
    <row r="11" spans="1:5" x14ac:dyDescent="0.25">
      <c r="A11" s="31" t="s">
        <v>0</v>
      </c>
      <c r="B11" s="32"/>
      <c r="C11" s="32"/>
      <c r="D11" s="42">
        <f>SUM(D7:D10)</f>
        <v>2050</v>
      </c>
      <c r="E11" s="34" t="s">
        <v>11</v>
      </c>
    </row>
  </sheetData>
  <autoFilter ref="A6:E11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C20" sqref="C20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9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01.01.2018-31.01.2018</v>
      </c>
      <c r="B4" s="74"/>
      <c r="C4" s="74"/>
      <c r="D4" s="74"/>
    </row>
    <row r="6" spans="1:5" s="2" customFormat="1" ht="31.5" x14ac:dyDescent="0.25">
      <c r="A6" s="43" t="s">
        <v>3</v>
      </c>
      <c r="B6" s="44" t="s">
        <v>15</v>
      </c>
      <c r="C6" s="45" t="s">
        <v>7</v>
      </c>
      <c r="D6" s="46" t="s">
        <v>2</v>
      </c>
      <c r="E6" s="1"/>
    </row>
    <row r="7" spans="1:5" x14ac:dyDescent="0.25">
      <c r="A7" s="27"/>
      <c r="B7" s="28"/>
      <c r="C7" s="47"/>
      <c r="D7" s="30" t="s">
        <v>11</v>
      </c>
    </row>
    <row r="8" spans="1:5" x14ac:dyDescent="0.25">
      <c r="A8" s="31" t="s">
        <v>0</v>
      </c>
      <c r="B8" s="32"/>
      <c r="C8" s="42">
        <f>SUM(C7:C7)</f>
        <v>0</v>
      </c>
      <c r="D8" s="48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0"/>
  <sheetViews>
    <sheetView zoomScale="90" zoomScaleNormal="90" workbookViewId="0">
      <pane ySplit="6" topLeftCell="A7" activePane="bottomLeft" state="frozenSplit"/>
      <selection pane="bottomLeft" activeCell="B18" sqref="B18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6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01.01.2018-31.01.2018</v>
      </c>
      <c r="B4" s="74"/>
      <c r="C4" s="74"/>
      <c r="D4" s="74"/>
    </row>
    <row r="6" spans="1:4" x14ac:dyDescent="0.25">
      <c r="A6" s="46" t="s">
        <v>5</v>
      </c>
      <c r="B6" s="50" t="s">
        <v>1</v>
      </c>
      <c r="C6" s="51" t="s">
        <v>7</v>
      </c>
      <c r="D6" s="46" t="s">
        <v>2</v>
      </c>
    </row>
    <row r="7" spans="1:4" x14ac:dyDescent="0.25">
      <c r="A7" s="52">
        <v>43110</v>
      </c>
      <c r="B7" s="53" t="s">
        <v>50</v>
      </c>
      <c r="C7" s="54">
        <v>500</v>
      </c>
      <c r="D7" s="30" t="s">
        <v>11</v>
      </c>
    </row>
    <row r="8" spans="1:4" x14ac:dyDescent="0.25">
      <c r="A8" s="52">
        <v>43116</v>
      </c>
      <c r="B8" s="53" t="s">
        <v>68</v>
      </c>
      <c r="C8" s="54">
        <v>970</v>
      </c>
      <c r="D8" s="30" t="s">
        <v>11</v>
      </c>
    </row>
    <row r="9" spans="1:4" x14ac:dyDescent="0.25">
      <c r="A9" s="52">
        <v>43123</v>
      </c>
      <c r="B9" s="53" t="s">
        <v>73</v>
      </c>
      <c r="C9" s="54">
        <v>400</v>
      </c>
      <c r="D9" s="30" t="s">
        <v>11</v>
      </c>
    </row>
    <row r="10" spans="1:4" x14ac:dyDescent="0.25">
      <c r="A10" s="31" t="s">
        <v>0</v>
      </c>
      <c r="B10" s="31"/>
      <c r="C10" s="55">
        <f>SUM(C7:C9)</f>
        <v>1870</v>
      </c>
      <c r="D10" s="31" t="s">
        <v>11</v>
      </c>
    </row>
  </sheetData>
  <autoFilter ref="A6:D10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20" sqref="C20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01.01.2018-31.01.2018</v>
      </c>
      <c r="B4" s="74"/>
      <c r="C4" s="74"/>
      <c r="D4" s="74"/>
    </row>
    <row r="6" spans="1:4" s="2" customFormat="1" x14ac:dyDescent="0.25">
      <c r="A6" s="46" t="s">
        <v>5</v>
      </c>
      <c r="B6" s="50" t="s">
        <v>6</v>
      </c>
      <c r="C6" s="50" t="s">
        <v>7</v>
      </c>
      <c r="D6" s="46" t="s">
        <v>2</v>
      </c>
    </row>
    <row r="7" spans="1:4" s="2" customFormat="1" x14ac:dyDescent="0.25">
      <c r="A7" s="52">
        <v>43117</v>
      </c>
      <c r="B7" s="57" t="s">
        <v>71</v>
      </c>
      <c r="C7" s="54">
        <v>30000</v>
      </c>
      <c r="D7" s="30" t="s">
        <v>11</v>
      </c>
    </row>
    <row r="8" spans="1:4" x14ac:dyDescent="0.25">
      <c r="A8" s="31" t="s">
        <v>0</v>
      </c>
      <c r="B8" s="31"/>
      <c r="C8" s="55">
        <f>SUM(C7:C7)</f>
        <v>30000</v>
      </c>
      <c r="D8" s="31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B15" sqref="B15"/>
    </sheetView>
  </sheetViews>
  <sheetFormatPr defaultRowHeight="15.75" x14ac:dyDescent="0.25"/>
  <cols>
    <col min="1" max="1" width="12.5703125" style="18" customWidth="1"/>
    <col min="2" max="2" width="6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01.01.2018-31.01.2018</v>
      </c>
      <c r="B4" s="74"/>
      <c r="C4" s="74"/>
      <c r="D4" s="74"/>
    </row>
    <row r="6" spans="1:4" x14ac:dyDescent="0.25">
      <c r="A6" s="46" t="s">
        <v>5</v>
      </c>
      <c r="B6" s="50" t="s">
        <v>79</v>
      </c>
      <c r="C6" s="50" t="s">
        <v>7</v>
      </c>
      <c r="D6" s="46" t="s">
        <v>2</v>
      </c>
    </row>
    <row r="7" spans="1:4" x14ac:dyDescent="0.25">
      <c r="A7" s="52"/>
      <c r="B7" s="57"/>
      <c r="C7" s="54"/>
      <c r="D7" s="30" t="s">
        <v>11</v>
      </c>
    </row>
    <row r="8" spans="1:4" x14ac:dyDescent="0.25">
      <c r="A8" s="31" t="s">
        <v>0</v>
      </c>
      <c r="B8" s="31"/>
      <c r="C8" s="55">
        <f>SUM(C7:C7)</f>
        <v>0</v>
      </c>
      <c r="D8" s="31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C14" sqref="C14"/>
    </sheetView>
  </sheetViews>
  <sheetFormatPr defaultColWidth="9.140625" defaultRowHeight="15.75" x14ac:dyDescent="0.25"/>
  <cols>
    <col min="1" max="1" width="11.140625" style="18" customWidth="1"/>
    <col min="2" max="2" width="14.140625" style="62" bestFit="1" customWidth="1"/>
    <col min="3" max="3" width="76.855468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64</v>
      </c>
      <c r="B3" s="75"/>
      <c r="C3" s="75"/>
      <c r="D3" s="75"/>
    </row>
    <row r="5" spans="1:4" ht="31.5" x14ac:dyDescent="0.25">
      <c r="A5" s="58"/>
      <c r="B5" s="59" t="s">
        <v>12</v>
      </c>
      <c r="C5" s="60" t="s">
        <v>13</v>
      </c>
      <c r="D5" s="61" t="s">
        <v>14</v>
      </c>
    </row>
    <row r="6" spans="1:4" x14ac:dyDescent="0.25">
      <c r="A6" s="69" t="s">
        <v>0</v>
      </c>
      <c r="B6" s="70">
        <v>60774.1</v>
      </c>
      <c r="C6" s="71" t="s">
        <v>80</v>
      </c>
      <c r="D6" s="71" t="s">
        <v>81</v>
      </c>
    </row>
    <row r="31714" spans="2:2" x14ac:dyDescent="0.25">
      <c r="B31714" s="63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2018-02-05T10:51:23Z</dcterms:modified>
</cp:coreProperties>
</file>