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D10" i="5" l="1"/>
  <c r="C14" i="3"/>
  <c r="C8" i="16" l="1"/>
  <c r="C9" i="15" l="1"/>
  <c r="C8" i="10" l="1"/>
  <c r="C9" i="9" l="1"/>
  <c r="C8" i="11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<sst xmlns="http://schemas.openxmlformats.org/spreadsheetml/2006/main" count="98" uniqueCount="49">
  <si>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</si>
  <si>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</si>
  <si>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</si>
  <si>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</si>
  <si>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</si>
  <si>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</si>
  <si>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</si>
  <si>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</si>
  <si>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</si>
  <si>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</si>
  <si>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</si>
  <si>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</si>
  <si>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</si>
  <si>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</si>
  <si>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</si>
  <si>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</si>
  <si>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</si>
  <si>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</si>
  <si>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</si>
  <si>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</si>
  <si>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</si>
  <si>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</si>
  <si>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</si>
  <si>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</si>
  <si>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</si>
  <si>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</si>
  <si>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</si>
  <si>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</si>
  <si>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</si>
  <si>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</si>
  <si>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</si>
  <si>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за ноябрь 2018г.</t>
  </si>
  <si>
    <t>3692</t>
  </si>
  <si>
    <t>за период 01.03.2019-31.03.2019</t>
  </si>
  <si>
    <t>Организация выездной службы паллиативной  помощи</t>
  </si>
  <si>
    <t>8431</t>
  </si>
  <si>
    <t>6551</t>
  </si>
  <si>
    <t>1523</t>
  </si>
  <si>
    <t>3160</t>
  </si>
  <si>
    <t>ИП Малашенко Ирина Олеговна</t>
  </si>
  <si>
    <t>Жук Сергей Николаевич</t>
  </si>
  <si>
    <t>7885</t>
  </si>
  <si>
    <t>3564</t>
  </si>
  <si>
    <t>8288</t>
  </si>
  <si>
    <t>0567</t>
  </si>
  <si>
    <t>г. Орёл, ул. Комсомольская, д.231</t>
  </si>
  <si>
    <t>г. Москва: ул. М.Юшуньская, д.4; ул.Каховка, д.33, корп.2; п.Крснопахорское с. Красное, школа-интернат</t>
  </si>
  <si>
    <t>1827</t>
  </si>
  <si>
    <t>Анастасия Анатольевна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</si>
</sst>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0" fontId="25" fillId="3" borderId="1" xfId="0" applyFont="1" applyFill="1" applyBorder="1" applyAlignment="1">
      <alignment wrapText="1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H18" sqref="H1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3" t="s">
        <v>17</v>
      </c>
      <c r="C1" s="73"/>
    </row>
    <row r="2" spans="1:3" ht="15" customHeight="1" x14ac:dyDescent="0.25">
      <c r="A2" s="4"/>
      <c r="B2" s="73"/>
      <c r="C2" s="73"/>
    </row>
    <row r="3" spans="1:3" ht="15" customHeight="1" x14ac:dyDescent="0.25">
      <c r="A3" s="4"/>
      <c r="B3" s="73"/>
      <c r="C3" s="73"/>
    </row>
    <row r="4" spans="1:3" ht="15" customHeight="1" x14ac:dyDescent="0.25">
      <c r="A4" s="4"/>
      <c r="B4" s="19" t="s">
        <v>33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71">
        <f>C8</f>
        <v>269119</v>
      </c>
    </row>
    <row r="8" spans="1:3" s="8" customFormat="1" ht="18.75" thickBot="1" x14ac:dyDescent="0.3">
      <c r="A8" s="9"/>
      <c r="B8" s="10" t="s">
        <v>8</v>
      </c>
      <c r="C8" s="22">
        <f>СМС!C14+'Оплата на сайте'!D10+Яндекс.Деньги!C9+ФЛ!C8+ЮЛ!C8+'Ящики-копилки'!C9+'На карту Сбербанка'!C8</f>
        <v>269119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129146.27</v>
      </c>
    </row>
    <row r="12" spans="1:3" s="8" customFormat="1" ht="18.75" thickBot="1" x14ac:dyDescent="0.3">
      <c r="A12" s="15"/>
      <c r="B12" s="16" t="s">
        <v>9</v>
      </c>
      <c r="C12" s="11">
        <f>РАСХОДЫ!B6</f>
        <v>129146.27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2"/>
  <sheetViews>
    <sheetView zoomScale="90" zoomScaleNormal="90" workbookViewId="0">
      <pane ySplit="6" topLeftCell="A7" activePane="bottomLeft" state="frozenSplit"/>
      <selection pane="bottomLeft" activeCell="A14" sqref="A14:XFD14"/>
    </sheetView>
  </sheetViews>
  <sheetFormatPr defaultColWidth="9.140625" defaultRowHeight="15.75" x14ac:dyDescent="0.25"/>
  <cols>
    <col min="1" max="1" width="15.5703125" style="18" customWidth="1"/>
    <col min="2" max="2" width="38.5703125" style="65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4" t="s">
        <v>18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16.5" customHeight="1" x14ac:dyDescent="0.25">
      <c r="A3" s="74"/>
      <c r="B3" s="74"/>
      <c r="C3" s="74"/>
      <c r="D3" s="74"/>
    </row>
    <row r="4" spans="1:5" ht="22.5" customHeight="1" x14ac:dyDescent="0.25">
      <c r="A4" s="23"/>
      <c r="B4" s="75" t="str">
        <f>'СВОДНЫЙ ОТЧЕТ'!B4</f>
        <v>за период 01.03.2019-31.03.2019</v>
      </c>
      <c r="C4" s="75"/>
      <c r="D4" s="23"/>
    </row>
    <row r="6" spans="1:5" s="2" customFormat="1" x14ac:dyDescent="0.25">
      <c r="A6" s="24" t="s">
        <v>3</v>
      </c>
      <c r="B6" s="24" t="s">
        <v>4</v>
      </c>
      <c r="C6" s="25" t="s">
        <v>7</v>
      </c>
      <c r="D6" s="25" t="s">
        <v>2</v>
      </c>
    </row>
    <row r="7" spans="1:5" s="2" customFormat="1" x14ac:dyDescent="0.25">
      <c r="A7" s="26">
        <v>43525</v>
      </c>
      <c r="B7" s="63" t="s">
        <v>35</v>
      </c>
      <c r="C7" s="27">
        <v>100</v>
      </c>
      <c r="D7" s="28" t="s">
        <v>11</v>
      </c>
    </row>
    <row r="8" spans="1:5" s="2" customFormat="1" x14ac:dyDescent="0.25">
      <c r="A8" s="26">
        <v>43525</v>
      </c>
      <c r="B8" s="63" t="s">
        <v>36</v>
      </c>
      <c r="C8" s="27">
        <v>30</v>
      </c>
      <c r="D8" s="28" t="s">
        <v>11</v>
      </c>
    </row>
    <row r="9" spans="1:5" s="2" customFormat="1" x14ac:dyDescent="0.25">
      <c r="A9" s="26">
        <v>43526</v>
      </c>
      <c r="B9" s="63" t="s">
        <v>37</v>
      </c>
      <c r="C9" s="27">
        <v>100</v>
      </c>
      <c r="D9" s="28" t="s">
        <v>11</v>
      </c>
    </row>
    <row r="10" spans="1:5" s="2" customFormat="1" x14ac:dyDescent="0.25">
      <c r="A10" s="26">
        <v>43534</v>
      </c>
      <c r="B10" s="63" t="s">
        <v>38</v>
      </c>
      <c r="C10" s="27">
        <v>100</v>
      </c>
      <c r="D10" s="28" t="s">
        <v>11</v>
      </c>
    </row>
    <row r="11" spans="1:5" x14ac:dyDescent="0.25">
      <c r="A11" s="26">
        <v>43547</v>
      </c>
      <c r="B11" s="63" t="s">
        <v>41</v>
      </c>
      <c r="C11" s="27">
        <v>200</v>
      </c>
      <c r="D11" s="28" t="s">
        <v>11</v>
      </c>
      <c r="E11" s="5"/>
    </row>
    <row r="12" spans="1:5" x14ac:dyDescent="0.25">
      <c r="A12" s="26">
        <v>43548</v>
      </c>
      <c r="B12" s="63" t="s">
        <v>42</v>
      </c>
      <c r="C12" s="27">
        <v>300</v>
      </c>
      <c r="D12" s="28" t="s">
        <v>11</v>
      </c>
      <c r="E12" s="5"/>
    </row>
    <row r="13" spans="1:5" x14ac:dyDescent="0.25">
      <c r="A13" s="26">
        <v>43554</v>
      </c>
      <c r="B13" s="63" t="s">
        <v>47</v>
      </c>
      <c r="C13" s="27">
        <v>200</v>
      </c>
      <c r="D13" s="28" t="s">
        <v>11</v>
      </c>
      <c r="E13" s="5"/>
    </row>
    <row r="14" spans="1:5" x14ac:dyDescent="0.25">
      <c r="A14" s="29" t="s">
        <v>0</v>
      </c>
      <c r="B14" s="30"/>
      <c r="C14" s="31">
        <f>SUM(C7:C13)</f>
        <v>1030</v>
      </c>
      <c r="D14" s="32" t="s">
        <v>11</v>
      </c>
    </row>
    <row r="620252" spans="4:4" x14ac:dyDescent="0.25">
      <c r="D620252" s="28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A8" sqref="A8:XFD8"/>
    </sheetView>
  </sheetViews>
  <sheetFormatPr defaultRowHeight="15.75" x14ac:dyDescent="0.25"/>
  <cols>
    <col min="1" max="1" width="15.5703125" style="18" customWidth="1"/>
    <col min="2" max="2" width="49.42578125" style="33" customWidth="1"/>
    <col min="3" max="3" width="22" style="18" customWidth="1"/>
    <col min="4" max="4" width="10.140625" style="18" customWidth="1"/>
  </cols>
  <sheetData>
    <row r="1" spans="1:4" ht="15" x14ac:dyDescent="0.25">
      <c r="A1" s="74" t="s">
        <v>27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31.5" customHeight="1" x14ac:dyDescent="0.25">
      <c r="A3" s="74"/>
      <c r="B3" s="74"/>
      <c r="C3" s="74"/>
      <c r="D3" s="74"/>
    </row>
    <row r="4" spans="1:4" x14ac:dyDescent="0.25">
      <c r="A4" s="62"/>
      <c r="B4" s="74" t="str">
        <f>'СВОДНЫЙ ОТЧЕТ'!B4</f>
        <v>за период 01.03.2019-31.03.2019</v>
      </c>
      <c r="C4" s="74"/>
      <c r="D4" s="62"/>
    </row>
    <row r="6" spans="1:4" x14ac:dyDescent="0.25">
      <c r="A6" s="24" t="s">
        <v>3</v>
      </c>
      <c r="B6" s="24" t="s">
        <v>1</v>
      </c>
      <c r="C6" s="25" t="s">
        <v>7</v>
      </c>
      <c r="D6" s="25" t="s">
        <v>2</v>
      </c>
    </row>
    <row r="7" spans="1:4" x14ac:dyDescent="0.25">
      <c r="A7" s="26">
        <v>43550</v>
      </c>
      <c r="B7" s="64" t="s">
        <v>48</v>
      </c>
      <c r="C7" s="27">
        <v>100</v>
      </c>
      <c r="D7" s="28" t="s">
        <v>11</v>
      </c>
    </row>
    <row r="8" spans="1:4" x14ac:dyDescent="0.25">
      <c r="A8" s="29" t="s">
        <v>0</v>
      </c>
      <c r="B8" s="30"/>
      <c r="C8" s="31">
        <f>SUM(C7:C7)</f>
        <v>100</v>
      </c>
      <c r="D8" s="32" t="s">
        <v>11</v>
      </c>
    </row>
    <row r="620246" spans="4:4" x14ac:dyDescent="0.25">
      <c r="D620246" s="28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A10" sqref="A10:XFD10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5" t="s">
        <v>22</v>
      </c>
      <c r="B1" s="75"/>
      <c r="C1" s="75"/>
      <c r="D1" s="75"/>
      <c r="E1" s="75"/>
    </row>
    <row r="2" spans="1:5" s="18" customFormat="1" ht="21.75" customHeight="1" x14ac:dyDescent="0.2">
      <c r="A2" s="75"/>
      <c r="B2" s="75"/>
      <c r="C2" s="75"/>
      <c r="D2" s="75"/>
      <c r="E2" s="75"/>
    </row>
    <row r="3" spans="1:5" s="18" customFormat="1" ht="21.75" customHeight="1" x14ac:dyDescent="0.2">
      <c r="A3" s="75"/>
      <c r="B3" s="75"/>
      <c r="C3" s="75"/>
      <c r="D3" s="75"/>
      <c r="E3" s="75"/>
    </row>
    <row r="4" spans="1:5" s="18" customFormat="1" ht="21.75" customHeight="1" x14ac:dyDescent="0.2">
      <c r="A4" s="75" t="str">
        <f>'СВОДНЫЙ ОТЧЕТ'!B4</f>
        <v>за период 01.03.2019-31.03.2019</v>
      </c>
      <c r="B4" s="75"/>
      <c r="C4" s="75"/>
      <c r="D4" s="75"/>
      <c r="E4" s="75"/>
    </row>
    <row r="6" spans="1:5" x14ac:dyDescent="0.25">
      <c r="A6" s="34" t="s">
        <v>3</v>
      </c>
      <c r="B6" s="34" t="s">
        <v>1</v>
      </c>
      <c r="C6" s="34" t="s">
        <v>28</v>
      </c>
      <c r="D6" s="35" t="s">
        <v>7</v>
      </c>
      <c r="E6" s="34" t="s">
        <v>2</v>
      </c>
    </row>
    <row r="7" spans="1:5" x14ac:dyDescent="0.25">
      <c r="A7" s="36">
        <v>43531</v>
      </c>
      <c r="B7" s="37"/>
      <c r="C7" s="66" t="s">
        <v>32</v>
      </c>
      <c r="D7" s="38">
        <v>61</v>
      </c>
      <c r="E7" s="39" t="s">
        <v>11</v>
      </c>
    </row>
    <row r="8" spans="1:5" x14ac:dyDescent="0.25">
      <c r="A8" s="36">
        <v>43542</v>
      </c>
      <c r="B8" s="37"/>
      <c r="C8" s="66" t="s">
        <v>43</v>
      </c>
      <c r="D8" s="38">
        <v>2000</v>
      </c>
      <c r="E8" s="39" t="s">
        <v>11</v>
      </c>
    </row>
    <row r="9" spans="1:5" x14ac:dyDescent="0.25">
      <c r="A9" s="36">
        <v>43545</v>
      </c>
      <c r="B9" s="37"/>
      <c r="C9" s="66" t="s">
        <v>44</v>
      </c>
      <c r="D9" s="38">
        <v>500</v>
      </c>
      <c r="E9" s="39" t="s">
        <v>11</v>
      </c>
    </row>
    <row r="10" spans="1:5" x14ac:dyDescent="0.25">
      <c r="A10" s="29" t="s">
        <v>0</v>
      </c>
      <c r="B10" s="30"/>
      <c r="C10" s="30"/>
      <c r="D10" s="40">
        <f>SUM(D7:D9)</f>
        <v>2561</v>
      </c>
      <c r="E10" s="32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7" bestFit="1" customWidth="1"/>
    <col min="4" max="4" width="9.140625" style="18"/>
    <col min="5" max="16384" width="9.140625" style="1"/>
  </cols>
  <sheetData>
    <row r="1" spans="1:5" ht="22.5" customHeight="1" x14ac:dyDescent="0.25">
      <c r="A1" s="75" t="s">
        <v>24</v>
      </c>
      <c r="B1" s="75"/>
      <c r="C1" s="75"/>
      <c r="D1" s="75"/>
    </row>
    <row r="2" spans="1:5" ht="22.5" customHeight="1" x14ac:dyDescent="0.25">
      <c r="A2" s="75"/>
      <c r="B2" s="75"/>
      <c r="C2" s="75"/>
      <c r="D2" s="75"/>
    </row>
    <row r="3" spans="1:5" ht="22.5" customHeight="1" x14ac:dyDescent="0.25">
      <c r="A3" s="75"/>
      <c r="B3" s="75"/>
      <c r="C3" s="75"/>
      <c r="D3" s="75"/>
    </row>
    <row r="4" spans="1:5" ht="22.5" customHeight="1" x14ac:dyDescent="0.25">
      <c r="A4" s="75" t="str">
        <f>'СВОДНЫЙ ОТЧЕТ'!B4</f>
        <v>за период 01.03.2019-31.03.2019</v>
      </c>
      <c r="B4" s="75"/>
      <c r="C4" s="75"/>
      <c r="D4" s="75"/>
    </row>
    <row r="6" spans="1:5" s="2" customFormat="1" ht="31.5" x14ac:dyDescent="0.25">
      <c r="A6" s="41" t="s">
        <v>3</v>
      </c>
      <c r="B6" s="42" t="s">
        <v>15</v>
      </c>
      <c r="C6" s="43" t="s">
        <v>7</v>
      </c>
      <c r="D6" s="44" t="s">
        <v>2</v>
      </c>
      <c r="E6" s="1"/>
    </row>
    <row r="7" spans="1:5" s="2" customFormat="1" x14ac:dyDescent="0.25">
      <c r="A7" s="26"/>
      <c r="B7" s="70"/>
      <c r="C7" s="45"/>
      <c r="D7" s="28" t="s">
        <v>11</v>
      </c>
      <c r="E7" s="1"/>
    </row>
    <row r="8" spans="1:5" s="2" customFormat="1" x14ac:dyDescent="0.25">
      <c r="A8" s="26"/>
      <c r="B8" s="70"/>
      <c r="C8" s="45"/>
      <c r="D8" s="28" t="s">
        <v>11</v>
      </c>
      <c r="E8" s="1"/>
    </row>
    <row r="9" spans="1:5" x14ac:dyDescent="0.25">
      <c r="A9" s="29" t="s">
        <v>0</v>
      </c>
      <c r="B9" s="30"/>
      <c r="C9" s="40">
        <f>SUM(C7:C8)</f>
        <v>0</v>
      </c>
      <c r="D9" s="46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B15" sqref="B15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4" customWidth="1"/>
    <col min="4" max="4" width="9.140625" style="18"/>
    <col min="5" max="16384" width="9.140625" style="1"/>
  </cols>
  <sheetData>
    <row r="1" spans="1:4" ht="15" x14ac:dyDescent="0.25">
      <c r="A1" s="75" t="s">
        <v>19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01.03.2019-31.03.2019</v>
      </c>
      <c r="B4" s="75"/>
      <c r="C4" s="75"/>
      <c r="D4" s="75"/>
    </row>
    <row r="6" spans="1:4" x14ac:dyDescent="0.25">
      <c r="A6" s="44" t="s">
        <v>5</v>
      </c>
      <c r="B6" s="48" t="s">
        <v>1</v>
      </c>
      <c r="C6" s="49" t="s">
        <v>7</v>
      </c>
      <c r="D6" s="44" t="s">
        <v>2</v>
      </c>
    </row>
    <row r="7" spans="1:4" x14ac:dyDescent="0.25">
      <c r="A7" s="50">
        <v>43529</v>
      </c>
      <c r="B7" s="51" t="s">
        <v>40</v>
      </c>
      <c r="C7" s="52">
        <v>300</v>
      </c>
      <c r="D7" s="28" t="s">
        <v>11</v>
      </c>
    </row>
    <row r="8" spans="1:4" x14ac:dyDescent="0.25">
      <c r="A8" s="29" t="s">
        <v>0</v>
      </c>
      <c r="B8" s="29"/>
      <c r="C8" s="53">
        <f>SUM(C7:C7)</f>
        <v>300</v>
      </c>
      <c r="D8" s="29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B16" sqref="B16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5" t="s">
        <v>26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01.03.2019-31.03.2019</v>
      </c>
      <c r="B4" s="75"/>
      <c r="C4" s="75"/>
      <c r="D4" s="75"/>
    </row>
    <row r="6" spans="1:4" s="2" customFormat="1" x14ac:dyDescent="0.25">
      <c r="A6" s="44" t="s">
        <v>5</v>
      </c>
      <c r="B6" s="48" t="s">
        <v>6</v>
      </c>
      <c r="C6" s="48" t="s">
        <v>7</v>
      </c>
      <c r="D6" s="44" t="s">
        <v>2</v>
      </c>
    </row>
    <row r="7" spans="1:4" s="2" customFormat="1" x14ac:dyDescent="0.25">
      <c r="A7" s="50">
        <v>43528</v>
      </c>
      <c r="B7" s="55" t="s">
        <v>39</v>
      </c>
      <c r="C7" s="52">
        <v>5000</v>
      </c>
      <c r="D7" s="28" t="s">
        <v>11</v>
      </c>
    </row>
    <row r="8" spans="1:4" x14ac:dyDescent="0.25">
      <c r="A8" s="29" t="s">
        <v>0</v>
      </c>
      <c r="B8" s="29"/>
      <c r="C8" s="53">
        <f>SUM(C7:C7)</f>
        <v>5000</v>
      </c>
      <c r="D8" s="29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F9" sqref="F9"/>
    </sheetView>
  </sheetViews>
  <sheetFormatPr defaultRowHeight="15.75" x14ac:dyDescent="0.25"/>
  <cols>
    <col min="1" max="1" width="12.5703125" style="18" customWidth="1"/>
    <col min="2" max="2" width="74.85546875" style="18" customWidth="1"/>
    <col min="3" max="3" width="13.85546875" style="18" bestFit="1" customWidth="1"/>
    <col min="4" max="4" width="9.140625" style="18"/>
  </cols>
  <sheetData>
    <row r="1" spans="1:4" ht="15" x14ac:dyDescent="0.25">
      <c r="A1" s="75" t="s">
        <v>23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01.03.2019-31.03.2019</v>
      </c>
      <c r="B4" s="75"/>
      <c r="C4" s="75"/>
      <c r="D4" s="75"/>
    </row>
    <row r="6" spans="1:4" x14ac:dyDescent="0.25">
      <c r="A6" s="44" t="s">
        <v>5</v>
      </c>
      <c r="B6" s="48" t="s">
        <v>30</v>
      </c>
      <c r="C6" s="48" t="s">
        <v>7</v>
      </c>
      <c r="D6" s="44" t="s">
        <v>2</v>
      </c>
    </row>
    <row r="7" spans="1:4" x14ac:dyDescent="0.25">
      <c r="A7" s="50">
        <v>43543</v>
      </c>
      <c r="B7" s="55" t="s">
        <v>45</v>
      </c>
      <c r="C7" s="52">
        <v>7300</v>
      </c>
      <c r="D7" s="28" t="s">
        <v>11</v>
      </c>
    </row>
    <row r="8" spans="1:4" ht="30.75" x14ac:dyDescent="0.25">
      <c r="A8" s="50">
        <v>43551</v>
      </c>
      <c r="B8" s="72" t="s">
        <v>46</v>
      </c>
      <c r="C8" s="52">
        <v>252828</v>
      </c>
      <c r="D8" s="28" t="s">
        <v>11</v>
      </c>
    </row>
    <row r="9" spans="1:4" x14ac:dyDescent="0.25">
      <c r="A9" s="29" t="s">
        <v>0</v>
      </c>
      <c r="B9" s="29"/>
      <c r="C9" s="53">
        <f>SUM(C7:C8)</f>
        <v>260128</v>
      </c>
      <c r="D9" s="29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3" sqref="C13"/>
    </sheetView>
  </sheetViews>
  <sheetFormatPr defaultColWidth="9.140625" defaultRowHeight="15.75" x14ac:dyDescent="0.25"/>
  <cols>
    <col min="1" max="1" width="11.140625" style="18" customWidth="1"/>
    <col min="2" max="2" width="14.7109375" style="60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6" t="s">
        <v>20</v>
      </c>
      <c r="B2" s="76"/>
      <c r="C2" s="76"/>
      <c r="D2" s="76"/>
    </row>
    <row r="3" spans="1:4" x14ac:dyDescent="0.25">
      <c r="A3" s="76" t="s">
        <v>31</v>
      </c>
      <c r="B3" s="76"/>
      <c r="C3" s="76"/>
      <c r="D3" s="76"/>
    </row>
    <row r="5" spans="1:4" ht="31.5" x14ac:dyDescent="0.25">
      <c r="A5" s="56"/>
      <c r="B5" s="57" t="s">
        <v>12</v>
      </c>
      <c r="C5" s="58" t="s">
        <v>13</v>
      </c>
      <c r="D5" s="59" t="s">
        <v>14</v>
      </c>
    </row>
    <row r="6" spans="1:4" x14ac:dyDescent="0.25">
      <c r="A6" s="67" t="s">
        <v>0</v>
      </c>
      <c r="B6" s="68">
        <v>129146.27</v>
      </c>
      <c r="C6" s="69" t="s">
        <v>34</v>
      </c>
      <c r="D6" s="69" t="s">
        <v>29</v>
      </c>
    </row>
    <row r="31714" spans="2:2" x14ac:dyDescent="0.25">
      <c r="B31714" s="61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2019-04-01T17:52:13Z</dcterms:modified>
</cp:coreProperties>
</file>