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ФЛ!$A$6:$D$11</definedName>
    <definedName name="_xlnm._FilterDatabase" localSheetId="6" hidden="1">ЮЛ!$A$6:$D$8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C9" i="16" l="1"/>
  <c r="C9" i="15" l="1"/>
  <c r="C11" i="3" l="1"/>
  <c r="D8" i="5" l="1"/>
  <c r="C11" i="10" l="1"/>
  <c r="C9" i="9" l="1"/>
  <c r="C9" i="11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<sst xmlns="http://schemas.openxmlformats.org/spreadsheetml/2006/main" count="94" uniqueCount="45">
  <si>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</si>
  <si>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</si>
  <si>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</si>
  <si>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</si>
  <si>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</si>
  <si>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</si>
  <si>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</si>
  <si>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</si>
  <si>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</si>
  <si>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</si>
  <si>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</si>
  <si>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</si>
  <si>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</si>
  <si>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</si>
  <si>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</si>
  <si>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</si>
  <si>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</si>
  <si>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</si>
  <si>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</si>
  <si>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</si>
  <si>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</si>
  <si>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</si>
  <si>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</si>
  <si>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</si>
  <si>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</si>
  <si>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</si>
  <si>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</si>
  <si>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</si>
  <si>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</si>
  <si>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Организация выездной службы паллиативной медицинской помощи</t>
  </si>
  <si>
    <t>ВППМС</t>
  </si>
  <si>
    <t>Адрес размещения</t>
  </si>
  <si>
    <t>за ноябрь 2018г.</t>
  </si>
  <si>
    <t>за период 01.02.2019-28.02.2019</t>
  </si>
  <si>
    <t>4148</t>
  </si>
  <si>
    <t>3692</t>
  </si>
  <si>
    <t>0950</t>
  </si>
  <si>
    <t>8701</t>
  </si>
  <si>
    <t>г. Орёл, ул. Комсомольская, д.231</t>
  </si>
  <si>
    <t>г. Орёл, ул. Комсомольская, д.62, ул. Матросова, д.9</t>
  </si>
  <si>
    <t>ОГТРК Орёл</t>
  </si>
  <si>
    <t>7885</t>
  </si>
  <si>
    <t>БУЗ ОРЛОВСКОЙ ОБЛАСТИ "ДЕТСКАЯ СТОМАТОЛОГИЧЕСКАЯ ПОЛИКЛИНИКА"</t>
  </si>
  <si>
    <t>ФКУ "ОРЛОВСКАЯ ПБСТИН" МИНЗДРАВА РОССИИ</t>
  </si>
  <si>
    <t>Анна Андреевна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</si>
</sst>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12" activePane="bottomLeft" state="frozen"/>
      <selection pane="bottomLeft" activeCell="D18" sqref="D18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33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71">
        <f>C8</f>
        <v>135350</v>
      </c>
    </row>
    <row r="8" spans="1:3" s="8" customFormat="1" ht="18.75" thickBot="1" x14ac:dyDescent="0.3">
      <c r="A8" s="9"/>
      <c r="B8" s="10" t="s">
        <v>8</v>
      </c>
      <c r="C8" s="22">
        <f>СМС!C11+'Оплата на сайте'!D8+Яндекс.Деньги!C9+ФЛ!C11+ЮЛ!C9+'Ящики-копилки'!C9+'На карту Сбербанка'!C9</f>
        <v>135350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99178.04</v>
      </c>
    </row>
    <row r="12" spans="1:3" s="8" customFormat="1" ht="18.75" thickBot="1" x14ac:dyDescent="0.3">
      <c r="A12" s="15"/>
      <c r="B12" s="16" t="s">
        <v>9</v>
      </c>
      <c r="C12" s="11">
        <f>РАСХОДЫ!B6</f>
        <v>99178.04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49"/>
  <sheetViews>
    <sheetView zoomScale="90" zoomScaleNormal="90" workbookViewId="0">
      <pane ySplit="6" topLeftCell="A7" activePane="bottomLeft" state="frozenSplit"/>
      <selection pane="bottomLeft" activeCell="H16" sqref="H16"/>
    </sheetView>
  </sheetViews>
  <sheetFormatPr defaultColWidth="9.140625" defaultRowHeight="15.75" x14ac:dyDescent="0.25"/>
  <cols>
    <col min="1" max="1" width="15.5703125" style="18" customWidth="1"/>
    <col min="2" max="2" width="38.5703125" style="65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3"/>
      <c r="B4" s="74" t="str">
        <f>'СВОДНЫЙ ОТЧЕТ'!B4</f>
        <v>за период 01.02.2019-28.02.2019</v>
      </c>
      <c r="C4" s="74"/>
      <c r="D4" s="23"/>
    </row>
    <row r="6" spans="1:5" s="2" customFormat="1" x14ac:dyDescent="0.25">
      <c r="A6" s="24" t="s">
        <v>3</v>
      </c>
      <c r="B6" s="24" t="s">
        <v>4</v>
      </c>
      <c r="C6" s="25" t="s">
        <v>7</v>
      </c>
      <c r="D6" s="25" t="s">
        <v>2</v>
      </c>
    </row>
    <row r="7" spans="1:5" x14ac:dyDescent="0.25">
      <c r="A7" s="26">
        <v>43497</v>
      </c>
      <c r="B7" s="63" t="s">
        <v>34</v>
      </c>
      <c r="C7" s="27">
        <v>100</v>
      </c>
      <c r="D7" s="28" t="s">
        <v>11</v>
      </c>
      <c r="E7" s="5"/>
    </row>
    <row r="8" spans="1:5" x14ac:dyDescent="0.25">
      <c r="A8" s="26">
        <v>43500</v>
      </c>
      <c r="B8" s="63" t="s">
        <v>36</v>
      </c>
      <c r="C8" s="27">
        <v>500</v>
      </c>
      <c r="D8" s="28" t="s">
        <v>11</v>
      </c>
      <c r="E8" s="5"/>
    </row>
    <row r="9" spans="1:5" x14ac:dyDescent="0.25">
      <c r="A9" s="26">
        <v>43502</v>
      </c>
      <c r="B9" s="63" t="s">
        <v>37</v>
      </c>
      <c r="C9" s="27">
        <v>100</v>
      </c>
      <c r="D9" s="28" t="s">
        <v>11</v>
      </c>
      <c r="E9" s="5"/>
    </row>
    <row r="10" spans="1:5" x14ac:dyDescent="0.25">
      <c r="A10" s="26">
        <v>43523</v>
      </c>
      <c r="B10" s="63" t="s">
        <v>41</v>
      </c>
      <c r="C10" s="27">
        <v>100</v>
      </c>
      <c r="D10" s="28" t="s">
        <v>11</v>
      </c>
      <c r="E10" s="5"/>
    </row>
    <row r="11" spans="1:5" x14ac:dyDescent="0.25">
      <c r="A11" s="29" t="s">
        <v>0</v>
      </c>
      <c r="B11" s="30"/>
      <c r="C11" s="31">
        <f>SUM(C7:C10)</f>
        <v>800</v>
      </c>
      <c r="D11" s="32" t="s">
        <v>11</v>
      </c>
    </row>
    <row r="620249" spans="4:4" x14ac:dyDescent="0.25">
      <c r="D620249" s="28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7"/>
  <sheetViews>
    <sheetView workbookViewId="0">
      <selection activeCell="B12" sqref="B12"/>
    </sheetView>
  </sheetViews>
  <sheetFormatPr defaultRowHeight="15.75" x14ac:dyDescent="0.25"/>
  <cols>
    <col min="1" max="1" width="15.5703125" style="18" customWidth="1"/>
    <col min="2" max="2" width="49.42578125" style="33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2"/>
      <c r="B4" s="73" t="str">
        <f>'СВОДНЫЙ ОТЧЕТ'!B4</f>
        <v>за период 01.02.2019-28.02.2019</v>
      </c>
      <c r="C4" s="73"/>
      <c r="D4" s="62"/>
    </row>
    <row r="6" spans="1:4" x14ac:dyDescent="0.25">
      <c r="A6" s="24" t="s">
        <v>3</v>
      </c>
      <c r="B6" s="24" t="s">
        <v>1</v>
      </c>
      <c r="C6" s="25" t="s">
        <v>7</v>
      </c>
      <c r="D6" s="25" t="s">
        <v>2</v>
      </c>
    </row>
    <row r="7" spans="1:4" x14ac:dyDescent="0.25">
      <c r="A7" s="26">
        <v>43512</v>
      </c>
      <c r="B7" s="64" t="s">
        <v>44</v>
      </c>
      <c r="C7" s="27">
        <v>100</v>
      </c>
      <c r="D7" s="28" t="s">
        <v>11</v>
      </c>
    </row>
    <row r="8" spans="1:4" x14ac:dyDescent="0.25">
      <c r="A8" s="26">
        <v>43520</v>
      </c>
      <c r="B8" s="64" t="s">
        <v>40</v>
      </c>
      <c r="C8" s="27">
        <v>5000</v>
      </c>
      <c r="D8" s="28" t="s">
        <v>11</v>
      </c>
    </row>
    <row r="9" spans="1:4" x14ac:dyDescent="0.25">
      <c r="A9" s="29" t="s">
        <v>0</v>
      </c>
      <c r="B9" s="30"/>
      <c r="C9" s="31">
        <f>SUM(C7:C8)</f>
        <v>5100</v>
      </c>
      <c r="D9" s="32" t="s">
        <v>11</v>
      </c>
    </row>
    <row r="620247" spans="4:4" x14ac:dyDescent="0.25">
      <c r="D620247" s="28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A8" sqref="A8:XFD11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01.02.2019-28.02.2019</v>
      </c>
      <c r="B4" s="74"/>
      <c r="C4" s="74"/>
      <c r="D4" s="74"/>
      <c r="E4" s="74"/>
    </row>
    <row r="6" spans="1:5" x14ac:dyDescent="0.25">
      <c r="A6" s="34" t="s">
        <v>3</v>
      </c>
      <c r="B6" s="34" t="s">
        <v>1</v>
      </c>
      <c r="C6" s="34" t="s">
        <v>28</v>
      </c>
      <c r="D6" s="35" t="s">
        <v>7</v>
      </c>
      <c r="E6" s="34" t="s">
        <v>2</v>
      </c>
    </row>
    <row r="7" spans="1:5" x14ac:dyDescent="0.25">
      <c r="A7" s="36">
        <v>43499</v>
      </c>
      <c r="B7" s="37"/>
      <c r="C7" s="66" t="s">
        <v>35</v>
      </c>
      <c r="D7" s="38">
        <v>250</v>
      </c>
      <c r="E7" s="39" t="s">
        <v>11</v>
      </c>
    </row>
    <row r="8" spans="1:5" x14ac:dyDescent="0.25">
      <c r="A8" s="29" t="s">
        <v>0</v>
      </c>
      <c r="B8" s="30"/>
      <c r="C8" s="30"/>
      <c r="D8" s="40">
        <f>SUM(D7:D7)</f>
        <v>250</v>
      </c>
      <c r="E8" s="32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7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01.02.2019-28.02.2019</v>
      </c>
      <c r="B4" s="74"/>
      <c r="C4" s="74"/>
      <c r="D4" s="74"/>
    </row>
    <row r="6" spans="1:5" s="2" customFormat="1" ht="31.5" x14ac:dyDescent="0.25">
      <c r="A6" s="41" t="s">
        <v>3</v>
      </c>
      <c r="B6" s="42" t="s">
        <v>15</v>
      </c>
      <c r="C6" s="43" t="s">
        <v>7</v>
      </c>
      <c r="D6" s="44" t="s">
        <v>2</v>
      </c>
      <c r="E6" s="1"/>
    </row>
    <row r="7" spans="1:5" s="2" customFormat="1" x14ac:dyDescent="0.25">
      <c r="A7" s="26"/>
      <c r="B7" s="70"/>
      <c r="C7" s="45"/>
      <c r="D7" s="28" t="s">
        <v>11</v>
      </c>
      <c r="E7" s="1"/>
    </row>
    <row r="8" spans="1:5" s="2" customFormat="1" x14ac:dyDescent="0.25">
      <c r="A8" s="26"/>
      <c r="B8" s="70"/>
      <c r="C8" s="45"/>
      <c r="D8" s="28" t="s">
        <v>11</v>
      </c>
      <c r="E8" s="1"/>
    </row>
    <row r="9" spans="1:5" x14ac:dyDescent="0.25">
      <c r="A9" s="29" t="s">
        <v>0</v>
      </c>
      <c r="B9" s="30"/>
      <c r="C9" s="40">
        <f>SUM(C7:C8)</f>
        <v>0</v>
      </c>
      <c r="D9" s="46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1"/>
  <sheetViews>
    <sheetView zoomScale="90" zoomScaleNormal="90" workbookViewId="0">
      <pane ySplit="6" topLeftCell="A7" activePane="bottomLeft" state="frozenSplit"/>
      <selection pane="bottomLeft" activeCell="A7" sqref="A7:C10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4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01.02.2019-28.02.2019</v>
      </c>
      <c r="B4" s="74"/>
      <c r="C4" s="74"/>
      <c r="D4" s="74"/>
    </row>
    <row r="6" spans="1:4" x14ac:dyDescent="0.25">
      <c r="A6" s="44" t="s">
        <v>5</v>
      </c>
      <c r="B6" s="48" t="s">
        <v>1</v>
      </c>
      <c r="C6" s="49" t="s">
        <v>7</v>
      </c>
      <c r="D6" s="44" t="s">
        <v>2</v>
      </c>
    </row>
    <row r="7" spans="1:4" x14ac:dyDescent="0.25">
      <c r="A7" s="50"/>
      <c r="B7" s="51"/>
      <c r="C7" s="52"/>
      <c r="D7" s="28" t="s">
        <v>11</v>
      </c>
    </row>
    <row r="8" spans="1:4" x14ac:dyDescent="0.25">
      <c r="A8" s="50"/>
      <c r="B8" s="51"/>
      <c r="C8" s="52"/>
      <c r="D8" s="28" t="s">
        <v>11</v>
      </c>
    </row>
    <row r="9" spans="1:4" x14ac:dyDescent="0.25">
      <c r="A9" s="50"/>
      <c r="B9" s="51"/>
      <c r="C9" s="52"/>
      <c r="D9" s="28" t="s">
        <v>11</v>
      </c>
    </row>
    <row r="10" spans="1:4" x14ac:dyDescent="0.25">
      <c r="A10" s="50"/>
      <c r="B10" s="51"/>
      <c r="C10" s="52"/>
      <c r="D10" s="28" t="s">
        <v>11</v>
      </c>
    </row>
    <row r="11" spans="1:4" x14ac:dyDescent="0.25">
      <c r="A11" s="29" t="s">
        <v>0</v>
      </c>
      <c r="B11" s="29"/>
      <c r="C11" s="53">
        <f>SUM(C7:C10)</f>
        <v>0</v>
      </c>
      <c r="D11" s="29" t="s">
        <v>11</v>
      </c>
    </row>
  </sheetData>
  <autoFilter ref="A6:D11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C9" sqref="C9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01.02.2019-28.02.2019</v>
      </c>
      <c r="B4" s="74"/>
      <c r="C4" s="74"/>
      <c r="D4" s="74"/>
    </row>
    <row r="6" spans="1:4" s="2" customFormat="1" x14ac:dyDescent="0.25">
      <c r="A6" s="44" t="s">
        <v>5</v>
      </c>
      <c r="B6" s="48" t="s">
        <v>6</v>
      </c>
      <c r="C6" s="48" t="s">
        <v>7</v>
      </c>
      <c r="D6" s="44" t="s">
        <v>2</v>
      </c>
    </row>
    <row r="7" spans="1:4" s="2" customFormat="1" x14ac:dyDescent="0.25">
      <c r="A7" s="50">
        <v>43521</v>
      </c>
      <c r="B7" s="55" t="s">
        <v>42</v>
      </c>
      <c r="C7" s="52">
        <v>5000</v>
      </c>
      <c r="D7" s="28" t="s">
        <v>11</v>
      </c>
    </row>
    <row r="8" spans="1:4" s="2" customFormat="1" x14ac:dyDescent="0.25">
      <c r="A8" s="50">
        <v>43523</v>
      </c>
      <c r="B8" s="55" t="s">
        <v>43</v>
      </c>
      <c r="C8" s="52">
        <v>103600</v>
      </c>
      <c r="D8" s="28" t="s">
        <v>11</v>
      </c>
    </row>
    <row r="9" spans="1:4" x14ac:dyDescent="0.25">
      <c r="A9" s="29" t="s">
        <v>0</v>
      </c>
      <c r="B9" s="29"/>
      <c r="C9" s="53">
        <f>SUM(C7:C8)</f>
        <v>108600</v>
      </c>
      <c r="D9" s="29" t="s">
        <v>11</v>
      </c>
    </row>
  </sheetData>
  <autoFilter ref="A6:D8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B17" sqref="B17"/>
    </sheetView>
  </sheetViews>
  <sheetFormatPr defaultRowHeight="15.75" x14ac:dyDescent="0.25"/>
  <cols>
    <col min="1" max="1" width="12.5703125" style="18" customWidth="1"/>
    <col min="2" max="2" width="74.8554687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01.02.2019-28.02.2019</v>
      </c>
      <c r="B4" s="74"/>
      <c r="C4" s="74"/>
      <c r="D4" s="74"/>
    </row>
    <row r="6" spans="1:4" x14ac:dyDescent="0.25">
      <c r="A6" s="44" t="s">
        <v>5</v>
      </c>
      <c r="B6" s="48" t="s">
        <v>31</v>
      </c>
      <c r="C6" s="48" t="s">
        <v>7</v>
      </c>
      <c r="D6" s="44" t="s">
        <v>2</v>
      </c>
    </row>
    <row r="7" spans="1:4" x14ac:dyDescent="0.25">
      <c r="A7" s="50">
        <v>43508</v>
      </c>
      <c r="B7" s="55" t="s">
        <v>39</v>
      </c>
      <c r="C7" s="52">
        <v>14800</v>
      </c>
      <c r="D7" s="28" t="s">
        <v>11</v>
      </c>
    </row>
    <row r="8" spans="1:4" x14ac:dyDescent="0.25">
      <c r="A8" s="50">
        <v>43514</v>
      </c>
      <c r="B8" s="55" t="s">
        <v>38</v>
      </c>
      <c r="C8" s="52">
        <v>5800</v>
      </c>
      <c r="D8" s="28" t="s">
        <v>11</v>
      </c>
    </row>
    <row r="9" spans="1:4" x14ac:dyDescent="0.25">
      <c r="A9" s="29" t="s">
        <v>0</v>
      </c>
      <c r="B9" s="29"/>
      <c r="C9" s="53">
        <f>SUM(C7:C8)</f>
        <v>20600</v>
      </c>
      <c r="D9" s="29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B14" sqref="B14"/>
    </sheetView>
  </sheetViews>
  <sheetFormatPr defaultColWidth="9.140625" defaultRowHeight="15.75" x14ac:dyDescent="0.25"/>
  <cols>
    <col min="1" max="1" width="11.140625" style="18" customWidth="1"/>
    <col min="2" max="2" width="14.140625" style="60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32</v>
      </c>
      <c r="B3" s="75"/>
      <c r="C3" s="75"/>
      <c r="D3" s="75"/>
    </row>
    <row r="5" spans="1:4" ht="31.5" x14ac:dyDescent="0.25">
      <c r="A5" s="56"/>
      <c r="B5" s="57" t="s">
        <v>12</v>
      </c>
      <c r="C5" s="58" t="s">
        <v>13</v>
      </c>
      <c r="D5" s="59" t="s">
        <v>14</v>
      </c>
    </row>
    <row r="6" spans="1:4" x14ac:dyDescent="0.25">
      <c r="A6" s="67" t="s">
        <v>0</v>
      </c>
      <c r="B6" s="68">
        <v>99178.04</v>
      </c>
      <c r="C6" s="69" t="s">
        <v>29</v>
      </c>
      <c r="D6" s="69" t="s">
        <v>30</v>
      </c>
    </row>
    <row r="31714" spans="2:2" x14ac:dyDescent="0.25">
      <c r="B31714" s="61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2019-03-12T08:34:12Z</dcterms:modified>
</cp:coreProperties>
</file>