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4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сайте'!$A$6:$E$9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ФЛ!$A$6:$D$10</definedName>
    <definedName name="_xlnm._FilterDatabase" localSheetId="6" hidden="1">ЮЛ!$A$6:$D$8</definedName>
    <definedName name="_xlnm._FilterDatabase" localSheetId="4" hidden="1">Яндекс.Деньги!$A$6:$D$6</definedName>
  </definedNames>
  <calcPr calcId="152511" refMode="R1C1"/>
</workbook>
</file>

<file path=xl/calcChain.xml><?xml version="1.0" encoding="utf-8"?>
<calcChain xmlns="http://schemas.openxmlformats.org/spreadsheetml/2006/main">
  <c r="C9" i="15" l="1"/>
  <c r="D9" i="5"/>
  <c r="C19" i="16"/>
  <c r="C46" i="3"/>
  <c r="C10" i="10" l="1"/>
  <c r="C9" i="11" l="1"/>
  <c r="C8" i="9" l="1"/>
  <c r="B4" i="3" l="1"/>
  <c r="C11" i="12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<sst xmlns="http://schemas.openxmlformats.org/spreadsheetml/2006/main" count="177" uniqueCount="82">
  <si>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</si>
  <si>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</si>
  <si>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</si>
  <si>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</si>
  <si>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</si>
  <si>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</si>
  <si>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</si>
  <si>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</si>
  <si>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</si>
  <si>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</si>
  <si>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</si>
  <si>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</si>
  <si>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</si>
  <si>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</si>
  <si>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</si>
  <si>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</si>
  <si>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</si>
  <si>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</si>
  <si>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</si>
  <si>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</si>
  <si>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</si>
  <si>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</si>
  <si>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</si>
  <si>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</si>
  <si>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</si>
  <si>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</si>
  <si>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</si>
  <si>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</si>
  <si>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</si>
  <si>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Организация выездной службы паллиативной медицинской помощи</t>
  </si>
  <si>
    <t>ВППМС</t>
  </si>
  <si>
    <t>за июль 2018г.</t>
  </si>
  <si>
    <t>за период 01.08.2018-30.08.2018</t>
  </si>
  <si>
    <t>Наталья Михайловна Т.</t>
  </si>
  <si>
    <t>БУЗ ОРЛОВСКОЙ ОБЛАСТИ "ДЕТСКАЯ СТОМАТОЛОГИЧЕСКАЯ ПОЛИКЛИНИКА"</t>
  </si>
  <si>
    <t>9045</t>
  </si>
  <si>
    <t>4899</t>
  </si>
  <si>
    <t>УФК по Орловской области (ФКУ "ОРЛОВСКАЯ ПБСТИН" МИНЗДРАВА РОССИИ)</t>
  </si>
  <si>
    <t>7030</t>
  </si>
  <si>
    <t>7656</t>
  </si>
  <si>
    <t>5453</t>
  </si>
  <si>
    <t>4620</t>
  </si>
  <si>
    <t>9474</t>
  </si>
  <si>
    <t>6807</t>
  </si>
  <si>
    <t>2695</t>
  </si>
  <si>
    <t>Жук Сергей николаевич</t>
  </si>
  <si>
    <t>Полынова Любовь Алексеевна</t>
  </si>
  <si>
    <t>Анна Андреевна А.</t>
  </si>
  <si>
    <t>Наталия Сергеевна К.</t>
  </si>
  <si>
    <t>8734</t>
  </si>
  <si>
    <t>4335</t>
  </si>
  <si>
    <t>8477</t>
  </si>
  <si>
    <t>0032</t>
  </si>
  <si>
    <t>3161</t>
  </si>
  <si>
    <t>6769</t>
  </si>
  <si>
    <t>3880</t>
  </si>
  <si>
    <t>8022</t>
  </si>
  <si>
    <t>2835</t>
  </si>
  <si>
    <t>0990</t>
  </si>
  <si>
    <t>0203</t>
  </si>
  <si>
    <t>4925</t>
  </si>
  <si>
    <t>7917</t>
  </si>
  <si>
    <t>5457</t>
  </si>
  <si>
    <t>2687</t>
  </si>
  <si>
    <t>0058</t>
  </si>
  <si>
    <t>0465</t>
  </si>
  <si>
    <t>1111</t>
  </si>
  <si>
    <t>0323</t>
  </si>
  <si>
    <t>4628</t>
  </si>
  <si>
    <t>0453</t>
  </si>
  <si>
    <t>2122</t>
  </si>
  <si>
    <t>5028</t>
  </si>
  <si>
    <t>1827</t>
  </si>
  <si>
    <t>9662</t>
  </si>
  <si>
    <t>8222</t>
  </si>
  <si>
    <t>9748</t>
  </si>
  <si>
    <t>Анонимное пожертвование</t>
  </si>
  <si>
    <t>3692</t>
  </si>
  <si>
    <t>6165</t>
  </si>
  <si>
    <t>Адрес размещения</t>
  </si>
  <si>
    <t>г. Орёл, площадь Ленина Благотворительный марафон "Добрые руки"</t>
  </si>
  <si>
    <t>8176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</si>
</sst>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2" fontId="14" fillId="0" borderId="1" xfId="0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B20" sqref="B20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2" t="s">
        <v>17</v>
      </c>
      <c r="C1" s="72"/>
    </row>
    <row r="2" spans="1:3" ht="15" customHeight="1" x14ac:dyDescent="0.25">
      <c r="A2" s="4"/>
      <c r="B2" s="72"/>
      <c r="C2" s="72"/>
    </row>
    <row r="3" spans="1:3" ht="15" customHeight="1" x14ac:dyDescent="0.25">
      <c r="A3" s="4"/>
      <c r="B3" s="72"/>
      <c r="C3" s="72"/>
    </row>
    <row r="4" spans="1:3" ht="15" customHeight="1" x14ac:dyDescent="0.25">
      <c r="A4" s="4"/>
      <c r="B4" s="19" t="s">
        <v>32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23">
        <f>C8</f>
        <v>181535</v>
      </c>
    </row>
    <row r="8" spans="1:3" s="8" customFormat="1" ht="18.75" thickBot="1" x14ac:dyDescent="0.3">
      <c r="A8" s="9"/>
      <c r="B8" s="10" t="s">
        <v>8</v>
      </c>
      <c r="C8" s="22">
        <f>СМС!C46+'Оплата на сайте'!D9+Яндекс.Деньги!C8+ФЛ!C10+ЮЛ!C9+'Ящики-копилки'!C9+'На карту Сбербанка'!C19</f>
        <v>181535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0</v>
      </c>
    </row>
    <row r="12" spans="1:3" s="8" customFormat="1" ht="18.75" thickBot="1" x14ac:dyDescent="0.3">
      <c r="A12" s="15"/>
      <c r="B12" s="16" t="s">
        <v>9</v>
      </c>
      <c r="C12" s="11">
        <f>РАСХОДЫ!B6</f>
        <v>0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84"/>
  <sheetViews>
    <sheetView zoomScale="90" zoomScaleNormal="90" workbookViewId="0">
      <pane ySplit="6" topLeftCell="A32" activePane="bottomLeft" state="frozenSplit"/>
      <selection pane="bottomLeft" activeCell="I40" sqref="I40"/>
    </sheetView>
  </sheetViews>
  <sheetFormatPr defaultColWidth="9.140625" defaultRowHeight="15.75" x14ac:dyDescent="0.25"/>
  <cols>
    <col min="1" max="1" width="15.5703125" style="18" customWidth="1"/>
    <col min="2" max="2" width="38.5703125" style="66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3" t="s">
        <v>18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16.5" customHeight="1" x14ac:dyDescent="0.25">
      <c r="A3" s="73"/>
      <c r="B3" s="73"/>
      <c r="C3" s="73"/>
      <c r="D3" s="73"/>
    </row>
    <row r="4" spans="1:5" ht="22.5" customHeight="1" x14ac:dyDescent="0.25">
      <c r="A4" s="24"/>
      <c r="B4" s="74" t="str">
        <f>'СВОДНЫЙ ОТЧЕТ'!B4</f>
        <v>за период 01.08.2018-30.08.2018</v>
      </c>
      <c r="C4" s="74"/>
      <c r="D4" s="24"/>
    </row>
    <row r="6" spans="1:5" s="2" customFormat="1" x14ac:dyDescent="0.25">
      <c r="A6" s="25" t="s">
        <v>3</v>
      </c>
      <c r="B6" s="25" t="s">
        <v>4</v>
      </c>
      <c r="C6" s="26" t="s">
        <v>7</v>
      </c>
      <c r="D6" s="26" t="s">
        <v>2</v>
      </c>
    </row>
    <row r="7" spans="1:5" x14ac:dyDescent="0.25">
      <c r="A7" s="27">
        <v>43322</v>
      </c>
      <c r="B7" s="64" t="s">
        <v>35</v>
      </c>
      <c r="C7" s="28">
        <v>100</v>
      </c>
      <c r="D7" s="29" t="s">
        <v>11</v>
      </c>
      <c r="E7" s="5"/>
    </row>
    <row r="8" spans="1:5" x14ac:dyDescent="0.25">
      <c r="A8" s="27">
        <v>43322</v>
      </c>
      <c r="B8" s="64" t="s">
        <v>36</v>
      </c>
      <c r="C8" s="28">
        <v>200</v>
      </c>
      <c r="D8" s="29" t="s">
        <v>11</v>
      </c>
      <c r="E8" s="5"/>
    </row>
    <row r="9" spans="1:5" x14ac:dyDescent="0.25">
      <c r="A9" s="27">
        <v>43325</v>
      </c>
      <c r="B9" s="64" t="s">
        <v>38</v>
      </c>
      <c r="C9" s="28">
        <v>300</v>
      </c>
      <c r="D9" s="29" t="s">
        <v>11</v>
      </c>
      <c r="E9" s="5"/>
    </row>
    <row r="10" spans="1:5" x14ac:dyDescent="0.25">
      <c r="A10" s="27">
        <v>43325</v>
      </c>
      <c r="B10" s="64" t="s">
        <v>39</v>
      </c>
      <c r="C10" s="28">
        <v>200</v>
      </c>
      <c r="D10" s="29" t="s">
        <v>11</v>
      </c>
      <c r="E10" s="5"/>
    </row>
    <row r="11" spans="1:5" x14ac:dyDescent="0.25">
      <c r="A11" s="27">
        <v>43327</v>
      </c>
      <c r="B11" s="64" t="s">
        <v>40</v>
      </c>
      <c r="C11" s="28">
        <v>100</v>
      </c>
      <c r="D11" s="29" t="s">
        <v>11</v>
      </c>
      <c r="E11" s="5"/>
    </row>
    <row r="12" spans="1:5" x14ac:dyDescent="0.25">
      <c r="A12" s="27">
        <v>43327</v>
      </c>
      <c r="B12" s="64" t="s">
        <v>41</v>
      </c>
      <c r="C12" s="28">
        <v>100</v>
      </c>
      <c r="D12" s="29" t="s">
        <v>11</v>
      </c>
      <c r="E12" s="5"/>
    </row>
    <row r="13" spans="1:5" x14ac:dyDescent="0.25">
      <c r="A13" s="27">
        <v>43328</v>
      </c>
      <c r="B13" s="64" t="s">
        <v>42</v>
      </c>
      <c r="C13" s="28">
        <v>100</v>
      </c>
      <c r="D13" s="29" t="s">
        <v>11</v>
      </c>
      <c r="E13" s="5"/>
    </row>
    <row r="14" spans="1:5" x14ac:dyDescent="0.25">
      <c r="A14" s="27">
        <v>43333</v>
      </c>
      <c r="B14" s="64" t="s">
        <v>43</v>
      </c>
      <c r="C14" s="28">
        <v>100</v>
      </c>
      <c r="D14" s="29" t="s">
        <v>11</v>
      </c>
      <c r="E14" s="5"/>
    </row>
    <row r="15" spans="1:5" x14ac:dyDescent="0.25">
      <c r="A15" s="27">
        <v>43333</v>
      </c>
      <c r="B15" s="64" t="s">
        <v>44</v>
      </c>
      <c r="C15" s="28">
        <v>50</v>
      </c>
      <c r="D15" s="29" t="s">
        <v>11</v>
      </c>
      <c r="E15" s="5"/>
    </row>
    <row r="16" spans="1:5" x14ac:dyDescent="0.25">
      <c r="A16" s="27">
        <v>43334</v>
      </c>
      <c r="B16" s="64" t="s">
        <v>42</v>
      </c>
      <c r="C16" s="28">
        <v>100</v>
      </c>
      <c r="D16" s="29" t="s">
        <v>11</v>
      </c>
      <c r="E16" s="5"/>
    </row>
    <row r="17" spans="1:5" x14ac:dyDescent="0.25">
      <c r="A17" s="27">
        <v>43334</v>
      </c>
      <c r="B17" s="64" t="s">
        <v>49</v>
      </c>
      <c r="C17" s="28">
        <v>100</v>
      </c>
      <c r="D17" s="29" t="s">
        <v>11</v>
      </c>
      <c r="E17" s="5"/>
    </row>
    <row r="18" spans="1:5" x14ac:dyDescent="0.25">
      <c r="A18" s="27">
        <v>43335</v>
      </c>
      <c r="B18" s="64" t="s">
        <v>50</v>
      </c>
      <c r="C18" s="28">
        <v>500</v>
      </c>
      <c r="D18" s="29" t="s">
        <v>11</v>
      </c>
      <c r="E18" s="5"/>
    </row>
    <row r="19" spans="1:5" x14ac:dyDescent="0.25">
      <c r="A19" s="27">
        <v>43335</v>
      </c>
      <c r="B19" s="64" t="s">
        <v>51</v>
      </c>
      <c r="C19" s="28">
        <v>100</v>
      </c>
      <c r="D19" s="29" t="s">
        <v>11</v>
      </c>
      <c r="E19" s="5"/>
    </row>
    <row r="20" spans="1:5" x14ac:dyDescent="0.25">
      <c r="A20" s="27">
        <v>43335</v>
      </c>
      <c r="B20" s="64" t="s">
        <v>52</v>
      </c>
      <c r="C20" s="28">
        <v>100</v>
      </c>
      <c r="D20" s="29" t="s">
        <v>11</v>
      </c>
      <c r="E20" s="5"/>
    </row>
    <row r="21" spans="1:5" x14ac:dyDescent="0.25">
      <c r="A21" s="27">
        <v>43336</v>
      </c>
      <c r="B21" s="64" t="s">
        <v>53</v>
      </c>
      <c r="C21" s="28">
        <v>50</v>
      </c>
      <c r="D21" s="29" t="s">
        <v>11</v>
      </c>
      <c r="E21" s="5"/>
    </row>
    <row r="22" spans="1:5" x14ac:dyDescent="0.25">
      <c r="A22" s="27">
        <v>43336</v>
      </c>
      <c r="B22" s="64" t="s">
        <v>54</v>
      </c>
      <c r="C22" s="28">
        <v>100</v>
      </c>
      <c r="D22" s="29" t="s">
        <v>11</v>
      </c>
      <c r="E22" s="5"/>
    </row>
    <row r="23" spans="1:5" x14ac:dyDescent="0.25">
      <c r="A23" s="27">
        <v>43336</v>
      </c>
      <c r="B23" s="64" t="s">
        <v>55</v>
      </c>
      <c r="C23" s="28">
        <v>50</v>
      </c>
      <c r="D23" s="29" t="s">
        <v>11</v>
      </c>
      <c r="E23" s="5"/>
    </row>
    <row r="24" spans="1:5" x14ac:dyDescent="0.25">
      <c r="A24" s="27">
        <v>43336</v>
      </c>
      <c r="B24" s="64" t="s">
        <v>56</v>
      </c>
      <c r="C24" s="28">
        <v>300</v>
      </c>
      <c r="D24" s="29" t="s">
        <v>11</v>
      </c>
      <c r="E24" s="5"/>
    </row>
    <row r="25" spans="1:5" x14ac:dyDescent="0.25">
      <c r="A25" s="27">
        <v>43336</v>
      </c>
      <c r="B25" s="64" t="s">
        <v>57</v>
      </c>
      <c r="C25" s="28">
        <v>50</v>
      </c>
      <c r="D25" s="29" t="s">
        <v>11</v>
      </c>
      <c r="E25" s="5"/>
    </row>
    <row r="26" spans="1:5" x14ac:dyDescent="0.25">
      <c r="A26" s="27">
        <v>43336</v>
      </c>
      <c r="B26" s="64" t="s">
        <v>58</v>
      </c>
      <c r="C26" s="28">
        <v>50</v>
      </c>
      <c r="D26" s="29" t="s">
        <v>11</v>
      </c>
      <c r="E26" s="5"/>
    </row>
    <row r="27" spans="1:5" x14ac:dyDescent="0.25">
      <c r="A27" s="27">
        <v>43336</v>
      </c>
      <c r="B27" s="64" t="s">
        <v>59</v>
      </c>
      <c r="C27" s="28">
        <v>100</v>
      </c>
      <c r="D27" s="29" t="s">
        <v>11</v>
      </c>
      <c r="E27" s="5"/>
    </row>
    <row r="28" spans="1:5" x14ac:dyDescent="0.25">
      <c r="A28" s="27">
        <v>43336</v>
      </c>
      <c r="B28" s="64" t="s">
        <v>60</v>
      </c>
      <c r="C28" s="28">
        <v>100</v>
      </c>
      <c r="D28" s="29" t="s">
        <v>11</v>
      </c>
      <c r="E28" s="5"/>
    </row>
    <row r="29" spans="1:5" x14ac:dyDescent="0.25">
      <c r="A29" s="27">
        <v>43336</v>
      </c>
      <c r="B29" s="64" t="s">
        <v>61</v>
      </c>
      <c r="C29" s="28">
        <v>100</v>
      </c>
      <c r="D29" s="29" t="s">
        <v>11</v>
      </c>
      <c r="E29" s="5"/>
    </row>
    <row r="30" spans="1:5" x14ac:dyDescent="0.25">
      <c r="A30" s="27">
        <v>43336</v>
      </c>
      <c r="B30" s="64" t="s">
        <v>62</v>
      </c>
      <c r="C30" s="28">
        <v>100</v>
      </c>
      <c r="D30" s="29" t="s">
        <v>11</v>
      </c>
      <c r="E30" s="5"/>
    </row>
    <row r="31" spans="1:5" x14ac:dyDescent="0.25">
      <c r="A31" s="27">
        <v>43336</v>
      </c>
      <c r="B31" s="64" t="s">
        <v>63</v>
      </c>
      <c r="C31" s="28">
        <v>100</v>
      </c>
      <c r="D31" s="29" t="s">
        <v>11</v>
      </c>
      <c r="E31" s="5"/>
    </row>
    <row r="32" spans="1:5" x14ac:dyDescent="0.25">
      <c r="A32" s="27">
        <v>43336</v>
      </c>
      <c r="B32" s="64" t="s">
        <v>64</v>
      </c>
      <c r="C32" s="28">
        <v>50</v>
      </c>
      <c r="D32" s="29" t="s">
        <v>11</v>
      </c>
      <c r="E32" s="5"/>
    </row>
    <row r="33" spans="1:5" x14ac:dyDescent="0.25">
      <c r="A33" s="27">
        <v>43336</v>
      </c>
      <c r="B33" s="64" t="s">
        <v>65</v>
      </c>
      <c r="C33" s="28">
        <v>50</v>
      </c>
      <c r="D33" s="29" t="s">
        <v>11</v>
      </c>
      <c r="E33" s="5"/>
    </row>
    <row r="34" spans="1:5" x14ac:dyDescent="0.25">
      <c r="A34" s="27">
        <v>43336</v>
      </c>
      <c r="B34" s="64" t="s">
        <v>66</v>
      </c>
      <c r="C34" s="28">
        <v>50</v>
      </c>
      <c r="D34" s="29" t="s">
        <v>11</v>
      </c>
      <c r="E34" s="5"/>
    </row>
    <row r="35" spans="1:5" x14ac:dyDescent="0.25">
      <c r="A35" s="27">
        <v>43336</v>
      </c>
      <c r="B35" s="64" t="s">
        <v>67</v>
      </c>
      <c r="C35" s="28">
        <v>200</v>
      </c>
      <c r="D35" s="29" t="s">
        <v>11</v>
      </c>
      <c r="E35" s="5"/>
    </row>
    <row r="36" spans="1:5" x14ac:dyDescent="0.25">
      <c r="A36" s="27">
        <v>43336</v>
      </c>
      <c r="B36" s="64" t="s">
        <v>68</v>
      </c>
      <c r="C36" s="28">
        <v>300</v>
      </c>
      <c r="D36" s="29" t="s">
        <v>11</v>
      </c>
      <c r="E36" s="5"/>
    </row>
    <row r="37" spans="1:5" x14ac:dyDescent="0.25">
      <c r="A37" s="27">
        <v>43336</v>
      </c>
      <c r="B37" s="64" t="s">
        <v>69</v>
      </c>
      <c r="C37" s="28">
        <v>30</v>
      </c>
      <c r="D37" s="29" t="s">
        <v>11</v>
      </c>
      <c r="E37" s="5"/>
    </row>
    <row r="38" spans="1:5" x14ac:dyDescent="0.25">
      <c r="A38" s="27">
        <v>43336</v>
      </c>
      <c r="B38" s="64" t="s">
        <v>70</v>
      </c>
      <c r="C38" s="28">
        <v>200</v>
      </c>
      <c r="D38" s="29" t="s">
        <v>11</v>
      </c>
      <c r="E38" s="5"/>
    </row>
    <row r="39" spans="1:5" x14ac:dyDescent="0.25">
      <c r="A39" s="27">
        <v>43337</v>
      </c>
      <c r="B39" s="64" t="s">
        <v>71</v>
      </c>
      <c r="C39" s="28">
        <v>100</v>
      </c>
      <c r="D39" s="29" t="s">
        <v>11</v>
      </c>
      <c r="E39" s="5"/>
    </row>
    <row r="40" spans="1:5" x14ac:dyDescent="0.25">
      <c r="A40" s="27">
        <v>43337</v>
      </c>
      <c r="B40" s="64" t="s">
        <v>72</v>
      </c>
      <c r="C40" s="28">
        <v>300</v>
      </c>
      <c r="D40" s="29" t="s">
        <v>11</v>
      </c>
      <c r="E40" s="5"/>
    </row>
    <row r="41" spans="1:5" x14ac:dyDescent="0.25">
      <c r="A41" s="27">
        <v>43338</v>
      </c>
      <c r="B41" s="64" t="s">
        <v>73</v>
      </c>
      <c r="C41" s="28">
        <v>100</v>
      </c>
      <c r="D41" s="29" t="s">
        <v>11</v>
      </c>
      <c r="E41" s="5"/>
    </row>
    <row r="42" spans="1:5" x14ac:dyDescent="0.25">
      <c r="A42" s="27">
        <v>43338</v>
      </c>
      <c r="B42" s="64" t="s">
        <v>74</v>
      </c>
      <c r="C42" s="28">
        <v>170</v>
      </c>
      <c r="D42" s="29" t="s">
        <v>11</v>
      </c>
      <c r="E42" s="5"/>
    </row>
    <row r="43" spans="1:5" x14ac:dyDescent="0.25">
      <c r="A43" s="27">
        <v>43339</v>
      </c>
      <c r="B43" s="64" t="s">
        <v>75</v>
      </c>
      <c r="C43" s="28">
        <v>1000</v>
      </c>
      <c r="D43" s="29" t="s">
        <v>11</v>
      </c>
      <c r="E43" s="5"/>
    </row>
    <row r="44" spans="1:5" x14ac:dyDescent="0.25">
      <c r="A44" s="27">
        <v>43340</v>
      </c>
      <c r="B44" s="64" t="s">
        <v>81</v>
      </c>
      <c r="C44" s="28">
        <v>100</v>
      </c>
      <c r="D44" s="29" t="s">
        <v>11</v>
      </c>
      <c r="E44" s="5"/>
    </row>
    <row r="45" spans="1:5" x14ac:dyDescent="0.25">
      <c r="A45" s="27"/>
      <c r="B45" s="64"/>
      <c r="C45" s="28"/>
      <c r="D45" s="29" t="s">
        <v>11</v>
      </c>
      <c r="E45" s="5"/>
    </row>
    <row r="46" spans="1:5" x14ac:dyDescent="0.25">
      <c r="A46" s="30" t="s">
        <v>0</v>
      </c>
      <c r="B46" s="31"/>
      <c r="C46" s="32">
        <f>SUM(C7:C45)</f>
        <v>5900</v>
      </c>
      <c r="D46" s="33" t="s">
        <v>11</v>
      </c>
    </row>
    <row r="620284" spans="4:4" x14ac:dyDescent="0.25">
      <c r="D620284" s="29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57"/>
  <sheetViews>
    <sheetView workbookViewId="0">
      <selection activeCell="C20" sqref="C20"/>
    </sheetView>
  </sheetViews>
  <sheetFormatPr defaultRowHeight="15.75" x14ac:dyDescent="0.25"/>
  <cols>
    <col min="1" max="1" width="15.5703125" style="18" customWidth="1"/>
    <col min="2" max="2" width="49.42578125" style="34" customWidth="1"/>
    <col min="3" max="3" width="22" style="18" customWidth="1"/>
    <col min="4" max="4" width="10.140625" style="18" customWidth="1"/>
  </cols>
  <sheetData>
    <row r="1" spans="1:4" ht="15" x14ac:dyDescent="0.25">
      <c r="A1" s="73" t="s">
        <v>27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31.5" customHeight="1" x14ac:dyDescent="0.25">
      <c r="A3" s="73"/>
      <c r="B3" s="73"/>
      <c r="C3" s="73"/>
      <c r="D3" s="73"/>
    </row>
    <row r="4" spans="1:4" x14ac:dyDescent="0.25">
      <c r="A4" s="63"/>
      <c r="B4" s="73" t="str">
        <f>'СВОДНЫЙ ОТЧЕТ'!B4</f>
        <v>за период 01.08.2018-30.08.2018</v>
      </c>
      <c r="C4" s="73"/>
      <c r="D4" s="63"/>
    </row>
    <row r="6" spans="1:4" x14ac:dyDescent="0.25">
      <c r="A6" s="25" t="s">
        <v>3</v>
      </c>
      <c r="B6" s="25" t="s">
        <v>1</v>
      </c>
      <c r="C6" s="26" t="s">
        <v>7</v>
      </c>
      <c r="D6" s="26" t="s">
        <v>2</v>
      </c>
    </row>
    <row r="7" spans="1:4" x14ac:dyDescent="0.25">
      <c r="A7" s="27">
        <v>43314</v>
      </c>
      <c r="B7" s="65" t="s">
        <v>33</v>
      </c>
      <c r="C7" s="28">
        <v>200</v>
      </c>
      <c r="D7" s="29" t="s">
        <v>11</v>
      </c>
    </row>
    <row r="8" spans="1:4" x14ac:dyDescent="0.25">
      <c r="A8" s="27">
        <v>43324</v>
      </c>
      <c r="B8" s="65" t="s">
        <v>47</v>
      </c>
      <c r="C8" s="28">
        <v>295</v>
      </c>
      <c r="D8" s="29" t="s">
        <v>11</v>
      </c>
    </row>
    <row r="9" spans="1:4" x14ac:dyDescent="0.25">
      <c r="A9" s="27">
        <v>43339</v>
      </c>
      <c r="B9" s="65" t="s">
        <v>48</v>
      </c>
      <c r="C9" s="28">
        <v>300</v>
      </c>
      <c r="D9" s="29" t="s">
        <v>11</v>
      </c>
    </row>
    <row r="10" spans="1:4" x14ac:dyDescent="0.25">
      <c r="A10" s="27"/>
      <c r="B10" s="65"/>
      <c r="C10" s="28"/>
      <c r="D10" s="29" t="s">
        <v>11</v>
      </c>
    </row>
    <row r="11" spans="1:4" x14ac:dyDescent="0.25">
      <c r="A11" s="27"/>
      <c r="B11" s="65"/>
      <c r="C11" s="28"/>
      <c r="D11" s="29" t="s">
        <v>11</v>
      </c>
    </row>
    <row r="12" spans="1:4" x14ac:dyDescent="0.25">
      <c r="A12" s="27"/>
      <c r="B12" s="65"/>
      <c r="C12" s="28"/>
      <c r="D12" s="29" t="s">
        <v>11</v>
      </c>
    </row>
    <row r="13" spans="1:4" x14ac:dyDescent="0.25">
      <c r="A13" s="27"/>
      <c r="B13" s="65"/>
      <c r="C13" s="28"/>
      <c r="D13" s="29" t="s">
        <v>11</v>
      </c>
    </row>
    <row r="14" spans="1:4" x14ac:dyDescent="0.25">
      <c r="A14" s="27"/>
      <c r="B14" s="65"/>
      <c r="C14" s="28"/>
      <c r="D14" s="29" t="s">
        <v>11</v>
      </c>
    </row>
    <row r="15" spans="1:4" x14ac:dyDescent="0.25">
      <c r="A15" s="27"/>
      <c r="B15" s="65"/>
      <c r="C15" s="28"/>
      <c r="D15" s="29" t="s">
        <v>11</v>
      </c>
    </row>
    <row r="16" spans="1:4" x14ac:dyDescent="0.25">
      <c r="A16" s="27"/>
      <c r="B16" s="65"/>
      <c r="C16" s="28"/>
      <c r="D16" s="29" t="s">
        <v>11</v>
      </c>
    </row>
    <row r="17" spans="1:4" x14ac:dyDescent="0.25">
      <c r="A17" s="27"/>
      <c r="B17" s="65"/>
      <c r="C17" s="28"/>
      <c r="D17" s="29" t="s">
        <v>11</v>
      </c>
    </row>
    <row r="18" spans="1:4" x14ac:dyDescent="0.25">
      <c r="A18" s="27"/>
      <c r="B18" s="65"/>
      <c r="C18" s="28"/>
      <c r="D18" s="29" t="s">
        <v>11</v>
      </c>
    </row>
    <row r="19" spans="1:4" x14ac:dyDescent="0.25">
      <c r="A19" s="30" t="s">
        <v>0</v>
      </c>
      <c r="B19" s="31"/>
      <c r="C19" s="32">
        <f>SUM(C7:C18)</f>
        <v>795</v>
      </c>
      <c r="D19" s="33" t="s">
        <v>11</v>
      </c>
    </row>
    <row r="620257" spans="4:4" x14ac:dyDescent="0.25">
      <c r="D620257" s="29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"/>
      <selection pane="bottomLeft" activeCell="D10" sqref="D10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4" t="s">
        <v>22</v>
      </c>
      <c r="B1" s="74"/>
      <c r="C1" s="74"/>
      <c r="D1" s="74"/>
      <c r="E1" s="74"/>
    </row>
    <row r="2" spans="1:5" s="18" customFormat="1" ht="21.75" customHeight="1" x14ac:dyDescent="0.2">
      <c r="A2" s="74"/>
      <c r="B2" s="74"/>
      <c r="C2" s="74"/>
      <c r="D2" s="74"/>
      <c r="E2" s="74"/>
    </row>
    <row r="3" spans="1:5" s="18" customFormat="1" ht="21.75" customHeight="1" x14ac:dyDescent="0.2">
      <c r="A3" s="74"/>
      <c r="B3" s="74"/>
      <c r="C3" s="74"/>
      <c r="D3" s="74"/>
      <c r="E3" s="74"/>
    </row>
    <row r="4" spans="1:5" s="18" customFormat="1" ht="21.75" customHeight="1" x14ac:dyDescent="0.2">
      <c r="A4" s="74" t="str">
        <f>'СВОДНЫЙ ОТЧЕТ'!B4</f>
        <v>за период 01.08.2018-30.08.2018</v>
      </c>
      <c r="B4" s="74"/>
      <c r="C4" s="74"/>
      <c r="D4" s="74"/>
      <c r="E4" s="74"/>
    </row>
    <row r="6" spans="1:5" x14ac:dyDescent="0.25">
      <c r="A6" s="35" t="s">
        <v>3</v>
      </c>
      <c r="B6" s="35" t="s">
        <v>1</v>
      </c>
      <c r="C6" s="35" t="s">
        <v>28</v>
      </c>
      <c r="D6" s="36" t="s">
        <v>7</v>
      </c>
      <c r="E6" s="35" t="s">
        <v>2</v>
      </c>
    </row>
    <row r="7" spans="1:5" x14ac:dyDescent="0.25">
      <c r="A7" s="37">
        <v>43336</v>
      </c>
      <c r="B7" s="38" t="s">
        <v>76</v>
      </c>
      <c r="C7" s="67" t="s">
        <v>77</v>
      </c>
      <c r="D7" s="39">
        <v>100</v>
      </c>
      <c r="E7" s="40" t="s">
        <v>11</v>
      </c>
    </row>
    <row r="8" spans="1:5" x14ac:dyDescent="0.25">
      <c r="A8" s="37">
        <v>43337</v>
      </c>
      <c r="B8" s="38" t="s">
        <v>76</v>
      </c>
      <c r="C8" s="67" t="s">
        <v>78</v>
      </c>
      <c r="D8" s="39">
        <v>500</v>
      </c>
      <c r="E8" s="40" t="s">
        <v>11</v>
      </c>
    </row>
    <row r="9" spans="1:5" x14ac:dyDescent="0.25">
      <c r="A9" s="30" t="s">
        <v>0</v>
      </c>
      <c r="B9" s="31"/>
      <c r="C9" s="31"/>
      <c r="D9" s="41">
        <f>SUM(D7:D8)</f>
        <v>600</v>
      </c>
      <c r="E9" s="33" t="s">
        <v>11</v>
      </c>
    </row>
  </sheetData>
  <autoFilter ref="A6:E9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tabSelected="1" zoomScale="90" zoomScaleNormal="90" workbookViewId="0">
      <pane ySplit="6" topLeftCell="A7" activePane="bottomLeft" state="frozenSplit"/>
      <selection pane="bottomLeft" activeCell="F12" sqref="F12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8" bestFit="1" customWidth="1"/>
    <col min="4" max="4" width="9.140625" style="18"/>
    <col min="5" max="16384" width="9.140625" style="1"/>
  </cols>
  <sheetData>
    <row r="1" spans="1:5" ht="22.5" customHeight="1" x14ac:dyDescent="0.25">
      <c r="A1" s="74" t="s">
        <v>24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22.5" customHeight="1" x14ac:dyDescent="0.25">
      <c r="A3" s="74"/>
      <c r="B3" s="74"/>
      <c r="C3" s="74"/>
      <c r="D3" s="74"/>
    </row>
    <row r="4" spans="1:5" ht="22.5" customHeight="1" x14ac:dyDescent="0.25">
      <c r="A4" s="74" t="str">
        <f>'СВОДНЫЙ ОТЧЕТ'!B4</f>
        <v>за период 01.08.2018-30.08.2018</v>
      </c>
      <c r="B4" s="74"/>
      <c r="C4" s="74"/>
      <c r="D4" s="74"/>
    </row>
    <row r="6" spans="1:5" s="2" customFormat="1" ht="31.5" x14ac:dyDescent="0.25">
      <c r="A6" s="42" t="s">
        <v>3</v>
      </c>
      <c r="B6" s="43" t="s">
        <v>15</v>
      </c>
      <c r="C6" s="44" t="s">
        <v>7</v>
      </c>
      <c r="D6" s="45" t="s">
        <v>2</v>
      </c>
      <c r="E6" s="1"/>
    </row>
    <row r="7" spans="1:5" x14ac:dyDescent="0.25">
      <c r="A7" s="27"/>
      <c r="B7" s="71"/>
      <c r="C7" s="46"/>
      <c r="D7" s="29" t="s">
        <v>11</v>
      </c>
    </row>
    <row r="8" spans="1:5" x14ac:dyDescent="0.25">
      <c r="A8" s="30" t="s">
        <v>0</v>
      </c>
      <c r="B8" s="31"/>
      <c r="C8" s="41">
        <f>SUM(C7:C7)</f>
        <v>0</v>
      </c>
      <c r="D8" s="47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0"/>
  <sheetViews>
    <sheetView zoomScale="90" zoomScaleNormal="90" workbookViewId="0">
      <pane ySplit="6" topLeftCell="A7" activePane="bottomLeft" state="frozenSplit"/>
      <selection pane="bottomLeft" activeCell="G14" sqref="G14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5" customWidth="1"/>
    <col min="4" max="4" width="9.140625" style="18"/>
    <col min="5" max="16384" width="9.140625" style="1"/>
  </cols>
  <sheetData>
    <row r="1" spans="1:4" ht="15" x14ac:dyDescent="0.25">
      <c r="A1" s="74" t="s">
        <v>19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01.08.2018-30.08.2018</v>
      </c>
      <c r="B4" s="74"/>
      <c r="C4" s="74"/>
      <c r="D4" s="74"/>
    </row>
    <row r="6" spans="1:4" x14ac:dyDescent="0.25">
      <c r="A6" s="45" t="s">
        <v>5</v>
      </c>
      <c r="B6" s="49" t="s">
        <v>1</v>
      </c>
      <c r="C6" s="50" t="s">
        <v>7</v>
      </c>
      <c r="D6" s="45" t="s">
        <v>2</v>
      </c>
    </row>
    <row r="7" spans="1:4" x14ac:dyDescent="0.25">
      <c r="A7" s="51">
        <v>43328</v>
      </c>
      <c r="B7" s="52" t="s">
        <v>45</v>
      </c>
      <c r="C7" s="53">
        <v>300</v>
      </c>
      <c r="D7" s="29" t="s">
        <v>11</v>
      </c>
    </row>
    <row r="8" spans="1:4" x14ac:dyDescent="0.25">
      <c r="A8" s="51">
        <v>43333</v>
      </c>
      <c r="B8" s="52" t="s">
        <v>46</v>
      </c>
      <c r="C8" s="53">
        <v>400</v>
      </c>
      <c r="D8" s="29" t="s">
        <v>11</v>
      </c>
    </row>
    <row r="9" spans="1:4" x14ac:dyDescent="0.25">
      <c r="A9" s="51"/>
      <c r="B9" s="52"/>
      <c r="C9" s="53"/>
      <c r="D9" s="29" t="s">
        <v>11</v>
      </c>
    </row>
    <row r="10" spans="1:4" x14ac:dyDescent="0.25">
      <c r="A10" s="30" t="s">
        <v>0</v>
      </c>
      <c r="B10" s="30"/>
      <c r="C10" s="54">
        <f>SUM(C7:C9)</f>
        <v>700</v>
      </c>
      <c r="D10" s="30" t="s">
        <v>11</v>
      </c>
    </row>
  </sheetData>
  <autoFilter ref="A6:D10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C19" sqref="C19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4" t="s">
        <v>26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01.08.2018-30.08.2018</v>
      </c>
      <c r="B4" s="74"/>
      <c r="C4" s="74"/>
      <c r="D4" s="74"/>
    </row>
    <row r="6" spans="1:4" s="2" customFormat="1" x14ac:dyDescent="0.25">
      <c r="A6" s="45" t="s">
        <v>5</v>
      </c>
      <c r="B6" s="49" t="s">
        <v>6</v>
      </c>
      <c r="C6" s="49" t="s">
        <v>7</v>
      </c>
      <c r="D6" s="45" t="s">
        <v>2</v>
      </c>
    </row>
    <row r="7" spans="1:4" s="2" customFormat="1" x14ac:dyDescent="0.25">
      <c r="A7" s="51">
        <v>43320</v>
      </c>
      <c r="B7" s="56" t="s">
        <v>37</v>
      </c>
      <c r="C7" s="53">
        <v>128600</v>
      </c>
      <c r="D7" s="29" t="s">
        <v>11</v>
      </c>
    </row>
    <row r="8" spans="1:4" s="2" customFormat="1" x14ac:dyDescent="0.25">
      <c r="A8" s="51">
        <v>43321</v>
      </c>
      <c r="B8" s="56" t="s">
        <v>34</v>
      </c>
      <c r="C8" s="53">
        <v>5000</v>
      </c>
      <c r="D8" s="29" t="s">
        <v>11</v>
      </c>
    </row>
    <row r="9" spans="1:4" x14ac:dyDescent="0.25">
      <c r="A9" s="30" t="s">
        <v>0</v>
      </c>
      <c r="B9" s="30"/>
      <c r="C9" s="54">
        <f>SUM(C7:C8)</f>
        <v>133600</v>
      </c>
      <c r="D9" s="30" t="s">
        <v>11</v>
      </c>
    </row>
  </sheetData>
  <autoFilter ref="A6:D8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F10" sqref="F10"/>
    </sheetView>
  </sheetViews>
  <sheetFormatPr defaultRowHeight="15.75" x14ac:dyDescent="0.25"/>
  <cols>
    <col min="1" max="1" width="12.5703125" style="18" customWidth="1"/>
    <col min="2" max="2" width="74.85546875" style="18" customWidth="1"/>
    <col min="3" max="3" width="13.85546875" style="18" bestFit="1" customWidth="1"/>
    <col min="4" max="4" width="9.140625" style="18"/>
  </cols>
  <sheetData>
    <row r="1" spans="1:4" ht="15" x14ac:dyDescent="0.25">
      <c r="A1" s="74" t="s">
        <v>23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01.08.2018-30.08.2018</v>
      </c>
      <c r="B4" s="74"/>
      <c r="C4" s="74"/>
      <c r="D4" s="74"/>
    </row>
    <row r="6" spans="1:4" x14ac:dyDescent="0.25">
      <c r="A6" s="45" t="s">
        <v>5</v>
      </c>
      <c r="B6" s="49" t="s">
        <v>79</v>
      </c>
      <c r="C6" s="49" t="s">
        <v>7</v>
      </c>
      <c r="D6" s="45" t="s">
        <v>2</v>
      </c>
    </row>
    <row r="7" spans="1:4" x14ac:dyDescent="0.25">
      <c r="A7" s="51">
        <v>43244</v>
      </c>
      <c r="B7" s="56" t="s">
        <v>80</v>
      </c>
      <c r="C7" s="53">
        <v>39940</v>
      </c>
      <c r="D7" s="29" t="s">
        <v>11</v>
      </c>
    </row>
    <row r="8" spans="1:4" x14ac:dyDescent="0.25">
      <c r="A8" s="51"/>
      <c r="B8" s="56"/>
      <c r="C8" s="53"/>
      <c r="D8" s="29" t="s">
        <v>11</v>
      </c>
    </row>
    <row r="9" spans="1:4" x14ac:dyDescent="0.25">
      <c r="A9" s="30" t="s">
        <v>0</v>
      </c>
      <c r="B9" s="30"/>
      <c r="C9" s="54">
        <f>SUM(C7:C8)</f>
        <v>39940</v>
      </c>
      <c r="D9" s="30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18" sqref="C18"/>
    </sheetView>
  </sheetViews>
  <sheetFormatPr defaultColWidth="9.140625" defaultRowHeight="15.75" x14ac:dyDescent="0.25"/>
  <cols>
    <col min="1" max="1" width="11.140625" style="18" customWidth="1"/>
    <col min="2" max="2" width="14.140625" style="61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5" t="s">
        <v>20</v>
      </c>
      <c r="B2" s="75"/>
      <c r="C2" s="75"/>
      <c r="D2" s="75"/>
    </row>
    <row r="3" spans="1:4" x14ac:dyDescent="0.25">
      <c r="A3" s="75" t="s">
        <v>31</v>
      </c>
      <c r="B3" s="75"/>
      <c r="C3" s="75"/>
      <c r="D3" s="75"/>
    </row>
    <row r="5" spans="1:4" ht="31.5" x14ac:dyDescent="0.25">
      <c r="A5" s="57"/>
      <c r="B5" s="58" t="s">
        <v>12</v>
      </c>
      <c r="C5" s="59" t="s">
        <v>13</v>
      </c>
      <c r="D5" s="60" t="s">
        <v>14</v>
      </c>
    </row>
    <row r="6" spans="1:4" x14ac:dyDescent="0.25">
      <c r="A6" s="68" t="s">
        <v>0</v>
      </c>
      <c r="B6" s="69"/>
      <c r="C6" s="70" t="s">
        <v>29</v>
      </c>
      <c r="D6" s="70" t="s">
        <v>30</v>
      </c>
    </row>
    <row r="31714" spans="2:2" x14ac:dyDescent="0.25">
      <c r="B31714" s="62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2018-08-29T11:15:34Z</dcterms:modified>
</cp:coreProperties>
</file>